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'List1'!$A$1:$E$188</definedName>
  </definedNames>
  <calcPr fullCalcOnLoad="1"/>
</workbook>
</file>

<file path=xl/sharedStrings.xml><?xml version="1.0" encoding="utf-8"?>
<sst xmlns="http://schemas.openxmlformats.org/spreadsheetml/2006/main" count="210" uniqueCount="189">
  <si>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</si>
  <si>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</si>
  <si>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</si>
  <si>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</si>
  <si>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</si>
  <si>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pozemků</t>
  </si>
  <si>
    <t>úsek rozvoje města</t>
  </si>
  <si>
    <t>Dopravní podnik měst CV a Jirkova a.s.</t>
  </si>
  <si>
    <t>z toho  :  běžné výdaje</t>
  </si>
  <si>
    <t xml:space="preserve">              kapitálové výdaje</t>
  </si>
  <si>
    <t>úsek technicko investiční</t>
  </si>
  <si>
    <t>odbor SVaZ</t>
  </si>
  <si>
    <t>dotace Sboru dobrovolných hasičů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</si>
  <si>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</si>
  <si>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</si>
  <si>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</si>
  <si>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</si>
  <si>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</si>
  <si>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 xml:space="preserve">              financování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</si>
  <si>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</si>
  <si>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</si>
  <si>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</si>
  <si>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</si>
  <si>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</si>
  <si>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</si>
  <si>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</si>
  <si>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</si>
  <si>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</si>
  <si>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>Základní umělecká škola - provoz</t>
  </si>
  <si>
    <t>poštovné</t>
  </si>
  <si>
    <t>08 - ODBOR KANCELÁŘ  TAJEMNÍKA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</si>
  <si>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</si>
  <si>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</si>
  <si>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</si>
  <si>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</si>
  <si>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>Knihy, učebnice, tisk</t>
  </si>
  <si>
    <t>Poštovné</t>
  </si>
  <si>
    <t>Cestovné (tuzemské i zahraniční)</t>
  </si>
  <si>
    <t>Věcné dary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</si>
  <si>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</si>
  <si>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</si>
  <si>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</si>
  <si>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</si>
  <si>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</si>
  <si>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</si>
  <si>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</si>
  <si>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</si>
  <si>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 xml:space="preserve">nákup materiálu </t>
  </si>
  <si>
    <t>voda</t>
  </si>
  <si>
    <t>teplo</t>
  </si>
  <si>
    <t>plyn</t>
  </si>
  <si>
    <t>elektrická energie</t>
  </si>
  <si>
    <t>nájemné</t>
  </si>
  <si>
    <t>ostatní nákupy</t>
  </si>
  <si>
    <t>dary obyvatelstvu - soutěž "zeleň"</t>
  </si>
  <si>
    <t>ostatní transfery - vratky min. léta</t>
  </si>
  <si>
    <t>nákup NIM - pasport zeleně - aktualizace</t>
  </si>
  <si>
    <t xml:space="preserve">Schválený </t>
  </si>
  <si>
    <t>Upravený</t>
  </si>
  <si>
    <t>Skutečnost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</si>
  <si>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</si>
  <si>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</si>
  <si>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</si>
  <si>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</si>
  <si>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Služby peněžním ústavům</t>
  </si>
  <si>
    <t>Základní umělecká škola</t>
  </si>
  <si>
    <t>Městský ústav sociálních služeb</t>
  </si>
  <si>
    <t>04 - ODBOR SOC.  VĚCÍ A ZDRAVOTNICTVÍ</t>
  </si>
  <si>
    <t xml:space="preserve">ORGANIZAČNÍ  JEDNOTKA  </t>
  </si>
  <si>
    <t xml:space="preserve">01 - ODBOR EKONOMIKY </t>
  </si>
  <si>
    <t xml:space="preserve">06-ODBOR DOPRAVNÍCH A SPRÁVNÍCH ČINNOSTÍ  </t>
  </si>
  <si>
    <t>12 - ÚSEK PERSONÁLNĚ MZDOVÝ</t>
  </si>
  <si>
    <t xml:space="preserve">15 - MĚSTSKÁ  POLICIE </t>
  </si>
  <si>
    <t>16 - JEDN. SBORU DOBROVOL. HASIČŮ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</si>
  <si>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</si>
  <si>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</si>
  <si>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</si>
  <si>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</si>
  <si>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nákup kolků</t>
  </si>
  <si>
    <t>příspěvky Rady města - sport., zájmovým a kult. org.</t>
  </si>
  <si>
    <t>konzultační, poradenské služby</t>
  </si>
  <si>
    <t>Středisko knihov. a  kultur.služeb</t>
  </si>
  <si>
    <t>Dopravní podnik měst CV a Jirkova a.s. - investice</t>
  </si>
  <si>
    <t>Podkrušnohorský zoopark - investice</t>
  </si>
  <si>
    <t>Krizové řízení</t>
  </si>
  <si>
    <t>dotace SVJ</t>
  </si>
  <si>
    <t>nákup NIM - EPC Školy - energetické audity</t>
  </si>
  <si>
    <t xml:space="preserve"> </t>
  </si>
  <si>
    <t>03 - PROJEKTY  EU</t>
  </si>
  <si>
    <t>Financování :</t>
  </si>
  <si>
    <t>Splátka půjčky SFŽP - Skládka Jihozápadní pole</t>
  </si>
  <si>
    <t>služby peněžních ústavů (pojistné)</t>
  </si>
  <si>
    <t>Nákup služeb (Výbory, Komise)</t>
  </si>
  <si>
    <t>Pohoštění (Reprefond)</t>
  </si>
  <si>
    <t>Školení, vzdělávání</t>
  </si>
  <si>
    <t>Nákup služeb (stravné, lékařské prohlídky, ostatní)</t>
  </si>
  <si>
    <t>projektová dokumetace</t>
  </si>
  <si>
    <t>investiční akce (včetně oprav)</t>
  </si>
  <si>
    <t>čerpání z FRM</t>
  </si>
  <si>
    <t>z toho :  MMCH</t>
  </si>
  <si>
    <t xml:space="preserve">              Aktivní politika zaměstnanosti</t>
  </si>
  <si>
    <t xml:space="preserve">              volení členové ZM</t>
  </si>
  <si>
    <t xml:space="preserve">             zdrav.a soc. pojištění</t>
  </si>
  <si>
    <t>z toho  :  provoz  (včetně prevence kriminality)</t>
  </si>
  <si>
    <t xml:space="preserve">07-ODBOR ŠKOLSTVÍ </t>
  </si>
  <si>
    <t>1 160 tis. Kč</t>
  </si>
  <si>
    <t>sociální dávky - ÚZ 13306</t>
  </si>
  <si>
    <t>sociální dávky - příspevek na péči  ÚZ 13235</t>
  </si>
  <si>
    <t>Kultura - vnější vztahy</t>
  </si>
  <si>
    <t xml:space="preserve">05 - ODBOR STAVEBNÍ ÚŘAD A ŽIVOTNÍ PROSTŘEDÍ </t>
  </si>
  <si>
    <t>13 - ODBOR KANCELÁŘ PRIMÁTORA</t>
  </si>
  <si>
    <t>volby - fin. vypořádání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</si>
  <si>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</si>
  <si>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</si>
  <si>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</si>
  <si>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</si>
  <si>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</si>
  <si>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</si>
  <si>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Heyrovského</t>
  </si>
  <si>
    <t>ZŠ Březenecká</t>
  </si>
  <si>
    <t>ZŠaMŠ 17. listopadu</t>
  </si>
  <si>
    <t>Mateřska škola</t>
  </si>
  <si>
    <t>ZŠSaMŠ Palachova</t>
  </si>
  <si>
    <t>ZŠ a MŠ ul. 17. listopadu - provoz</t>
  </si>
  <si>
    <t>ZŠS a MŠ ul. Palachova - provoz</t>
  </si>
  <si>
    <t>Odbor školství -plavání, ostatní položky</t>
  </si>
  <si>
    <t>výplata slev z kupní ceny pozemku</t>
  </si>
  <si>
    <t>Podnik bytového hospodářství, s.p. v likvidaci</t>
  </si>
  <si>
    <t>Splátka půjčených FP (revolvingový úvěr)</t>
  </si>
  <si>
    <t>pojistné</t>
  </si>
  <si>
    <t>Projekt LINKS</t>
  </si>
  <si>
    <t>17 - ODBOR ROZVOJE  INVESTIC A MAJETKU MĚSTA</t>
  </si>
  <si>
    <t xml:space="preserve">              financování - splátka půjčených FP</t>
  </si>
  <si>
    <t>splátka úroků z úvěru IPRM</t>
  </si>
  <si>
    <t>nákup nemovitostí</t>
  </si>
  <si>
    <t>provoz budov - běžné výdaje</t>
  </si>
  <si>
    <t>provoz budov - investiční výdaje</t>
  </si>
  <si>
    <t>Město  - ORIaMM</t>
  </si>
  <si>
    <t>08 - ODBOR KANCELÁŘ  TAJEMNÍKA - provoz budov a ICT</t>
  </si>
  <si>
    <t>ICT - běžné výdaje</t>
  </si>
  <si>
    <t>ICT - investice</t>
  </si>
  <si>
    <t>02 - ORIaMM - oddělení majetkoprávní</t>
  </si>
  <si>
    <t>neinvestič.půjčka /OS Světlo Kadań - K-centrum Chomutov/</t>
  </si>
  <si>
    <t>drobný hmotný majetek</t>
  </si>
  <si>
    <t>%</t>
  </si>
  <si>
    <t>čerpání</t>
  </si>
  <si>
    <t xml:space="preserve">CHOMUTOVSKÁ BYTOVÁ, a.s. </t>
  </si>
  <si>
    <t>daň z příjmu právnických osob, DPH</t>
  </si>
  <si>
    <t>volby - ÚZ 98348</t>
  </si>
  <si>
    <t>rozpočet r. 2010</t>
  </si>
  <si>
    <r>
      <t xml:space="preserve">konzultační, poradenské a právní služby </t>
    </r>
    <r>
      <rPr>
        <i/>
        <sz val="8"/>
        <rFont val="Arial CE"/>
        <family val="0"/>
      </rPr>
      <t>(včetně CHB a.s.)</t>
    </r>
  </si>
  <si>
    <r>
      <t xml:space="preserve">nákup služeb </t>
    </r>
    <r>
      <rPr>
        <i/>
        <sz val="8"/>
        <rFont val="Arial CE"/>
        <family val="0"/>
      </rPr>
      <t>(včetně CHB a.s.)</t>
    </r>
  </si>
  <si>
    <r>
      <t xml:space="preserve">oprava a údržba -  NP drobné údržby </t>
    </r>
    <r>
      <rPr>
        <i/>
        <sz val="8"/>
        <rFont val="Arial CE"/>
        <family val="0"/>
      </rPr>
      <t>(včetně CHB a.s.)</t>
    </r>
  </si>
  <si>
    <r>
      <t>platby daní a poplatků</t>
    </r>
    <r>
      <rPr>
        <i/>
        <sz val="8"/>
        <rFont val="Arial CE"/>
        <family val="0"/>
      </rPr>
      <t xml:space="preserve"> (včetně CHB a.s.)</t>
    </r>
  </si>
  <si>
    <t>SZM - služby a ostatní nákupy</t>
  </si>
  <si>
    <t>čerpání z FRDI</t>
  </si>
  <si>
    <t>367 942 tis. Kč</t>
  </si>
  <si>
    <t>převod obchodního podílu SSZ s.r.o.</t>
  </si>
  <si>
    <t xml:space="preserve">sankce </t>
  </si>
  <si>
    <t xml:space="preserve">Městské lesy - investice </t>
  </si>
  <si>
    <t>Středisko knihov. a  kultur.služeb - investice</t>
  </si>
  <si>
    <t>KULTURA A SPORT CHOMUTOV s.r.o.-provoz</t>
  </si>
  <si>
    <t>KULTURA A SPORT CHOMUTOV s.r.o.-investice</t>
  </si>
  <si>
    <t>Správa kulturních zařízení  "v likvidaci" s.r.o.</t>
  </si>
  <si>
    <t>Správa kulturních zařízení  "v likvidaci" s.r.o.-investice</t>
  </si>
  <si>
    <t>09 - ÚTVAR INTERNÍHO AUDITU</t>
  </si>
  <si>
    <t>úhrada sankcí</t>
  </si>
  <si>
    <t>KULTURA A SPORT s.r.o.</t>
  </si>
  <si>
    <t>Správa kulturních zařízení "v likvidaci" s.r.o.</t>
  </si>
  <si>
    <t>Právní služby, kolky, náhrady, ostatní</t>
  </si>
  <si>
    <t xml:space="preserve">                                                              TABULKA   č.  2   -  ČERPÁNÍ   VÝDAJŮ   za    rok     2010      (v tis. Kč)</t>
  </si>
  <si>
    <t>k 31.12.2010</t>
  </si>
  <si>
    <t>Podkrušnohorský zoopark - půjčka - dofin. projektů</t>
  </si>
  <si>
    <t>Technické služby města Chomutova - investice</t>
  </si>
  <si>
    <t>dotace sport.a zájmovým organizacím - granty</t>
  </si>
  <si>
    <t>Volby - ÚZ 98187</t>
  </si>
  <si>
    <t>Volby - ÚZ 98071</t>
  </si>
  <si>
    <t>Sčítání lidu, domů a bytů</t>
  </si>
  <si>
    <t xml:space="preserve">                    - ul. Na Příkopech - provoz</t>
  </si>
  <si>
    <t xml:space="preserve">                    - ul. Kadaňská - provoz</t>
  </si>
  <si>
    <t xml:space="preserve">                    - ul. Písečná - provoz</t>
  </si>
  <si>
    <t xml:space="preserve">                    - ul. Písečná - investice</t>
  </si>
  <si>
    <t xml:space="preserve">                    - ul. Hornická - provoz</t>
  </si>
  <si>
    <t xml:space="preserve">                    - ul. Školní - provoz</t>
  </si>
  <si>
    <t xml:space="preserve">                    - ul. Heyrovského - provoz</t>
  </si>
  <si>
    <t xml:space="preserve">                    - ul. Heyrovského - investice</t>
  </si>
  <si>
    <t xml:space="preserve">                    - ul. Heyrovského - projekt</t>
  </si>
  <si>
    <t xml:space="preserve">                    - ul. Březenecká - provoz</t>
  </si>
  <si>
    <t xml:space="preserve">                    - ul. Zahradní - investice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</si>
</sst>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8"/>
      <name val="Arial CE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4" fontId="8" fillId="0" borderId="1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4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1" fillId="33" borderId="14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164" fontId="1" fillId="33" borderId="18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Alignment="1">
      <alignment horizontal="right"/>
    </xf>
    <xf numFmtId="164" fontId="8" fillId="0" borderId="14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/>
    </xf>
    <xf numFmtId="164" fontId="9" fillId="33" borderId="1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12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48" fillId="0" borderId="27" xfId="0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10" fillId="0" borderId="11" xfId="0" applyFont="1" applyFill="1" applyBorder="1" applyAlignment="1">
      <alignment horizontal="left"/>
    </xf>
    <xf numFmtId="164" fontId="48" fillId="0" borderId="12" xfId="0" applyNumberFormat="1" applyFont="1" applyBorder="1" applyAlignment="1">
      <alignment horizontal="right"/>
    </xf>
    <xf numFmtId="164" fontId="48" fillId="0" borderId="26" xfId="0" applyNumberFormat="1" applyFont="1" applyBorder="1" applyAlignment="1">
      <alignment/>
    </xf>
    <xf numFmtId="164" fontId="49" fillId="0" borderId="19" xfId="0" applyNumberFormat="1" applyFont="1" applyBorder="1" applyAlignment="1">
      <alignment/>
    </xf>
    <xf numFmtId="164" fontId="49" fillId="0" borderId="12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3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31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0" fontId="1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40" xfId="0" applyFont="1" applyFill="1" applyBorder="1" applyAlignment="1">
      <alignment vertical="center"/>
    </xf>
    <xf numFmtId="164" fontId="0" fillId="0" borderId="3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52">
      <selection activeCell="E69" sqref="E69"/>
    </sheetView>
  </sheetViews>
  <sheetFormatPr defaultColWidth="9.00390625" defaultRowHeight="12.75"/>
  <cols>
    <col min="1" max="1" width="52.75390625" style="0" customWidth="1"/>
    <col min="2" max="2" width="18.75390625" style="21" customWidth="1"/>
    <col min="3" max="3" width="18.75390625" style="0" customWidth="1"/>
    <col min="4" max="4" width="15.375" style="0" customWidth="1"/>
    <col min="5" max="5" width="15.875" style="0" customWidth="1"/>
  </cols>
  <sheetData>
    <row r="1" spans="1:5" ht="12.75" customHeight="1">
      <c r="A1" s="119" t="s">
        <v>170</v>
      </c>
      <c r="B1" s="120"/>
      <c r="C1" s="120"/>
      <c r="D1" s="120"/>
      <c r="E1" s="121"/>
    </row>
    <row r="2" spans="1:5" ht="13.5" thickBot="1">
      <c r="A2" s="122"/>
      <c r="B2" s="123"/>
      <c r="C2" s="123"/>
      <c r="D2" s="123"/>
      <c r="E2" s="124"/>
    </row>
    <row r="3" spans="1:5" ht="13.5" thickBot="1">
      <c r="A3" s="51"/>
      <c r="B3" s="18"/>
      <c r="C3" s="1"/>
      <c r="D3" s="1"/>
      <c r="E3" s="52"/>
    </row>
    <row r="4" spans="1:5" ht="12.75">
      <c r="A4" s="117" t="s">
        <v>68</v>
      </c>
      <c r="B4" s="23" t="s">
        <v>57</v>
      </c>
      <c r="C4" s="23" t="s">
        <v>58</v>
      </c>
      <c r="D4" s="23" t="s">
        <v>59</v>
      </c>
      <c r="E4" s="23" t="s">
        <v>144</v>
      </c>
    </row>
    <row r="5" spans="1:5" ht="13.5" thickBot="1">
      <c r="A5" s="118"/>
      <c r="B5" s="24" t="s">
        <v>149</v>
      </c>
      <c r="C5" s="24" t="s">
        <v>149</v>
      </c>
      <c r="D5" s="24" t="s">
        <v>171</v>
      </c>
      <c r="E5" s="24" t="s">
        <v>145</v>
      </c>
    </row>
    <row r="6" spans="1:6" ht="13.5" thickBot="1">
      <c r="A6" s="14" t="s">
        <v>69</v>
      </c>
      <c r="B6" s="15">
        <f>SUM(B7:B24)</f>
        <v>65696</v>
      </c>
      <c r="C6" s="15">
        <f>SUM(C7:C24)</f>
        <v>258102.8</v>
      </c>
      <c r="D6" s="15">
        <f>SUM(D7:D24)</f>
        <v>45885.5</v>
      </c>
      <c r="E6" s="15">
        <f>D6/C6*100</f>
        <v>17.77799388460722</v>
      </c>
      <c r="F6" s="76"/>
    </row>
    <row r="7" spans="1:5" ht="12.75">
      <c r="A7" s="4" t="s">
        <v>133</v>
      </c>
      <c r="B7" s="28">
        <v>8000</v>
      </c>
      <c r="C7" s="28">
        <v>9980</v>
      </c>
      <c r="D7" s="75">
        <v>2719.2</v>
      </c>
      <c r="E7" s="13">
        <f aca="true" t="shared" si="0" ref="E7:E24">D7/C7*100</f>
        <v>27.246492985971944</v>
      </c>
    </row>
    <row r="8" spans="1:5" ht="12.75">
      <c r="A8" s="4" t="s">
        <v>0</v>
      </c>
      <c r="B8" s="28">
        <v>9800</v>
      </c>
      <c r="C8" s="28">
        <v>9800</v>
      </c>
      <c r="D8" s="6">
        <v>9800</v>
      </c>
      <c r="E8" s="6">
        <f t="shared" si="0"/>
        <v>100</v>
      </c>
    </row>
    <row r="9" spans="1:5" ht="12.75">
      <c r="A9" s="10" t="s">
        <v>1</v>
      </c>
      <c r="B9" s="25">
        <v>4000</v>
      </c>
      <c r="C9" s="25">
        <v>3429</v>
      </c>
      <c r="D9" s="6">
        <v>3374</v>
      </c>
      <c r="E9" s="6">
        <f t="shared" si="0"/>
        <v>98.3960338291047</v>
      </c>
    </row>
    <row r="10" spans="1:5" ht="12.75">
      <c r="A10" s="10" t="s">
        <v>174</v>
      </c>
      <c r="B10" s="25">
        <v>0</v>
      </c>
      <c r="C10" s="25">
        <v>320</v>
      </c>
      <c r="D10" s="6">
        <v>320</v>
      </c>
      <c r="E10" s="6">
        <f t="shared" si="0"/>
        <v>100</v>
      </c>
    </row>
    <row r="11" spans="1:5" ht="12.75">
      <c r="A11" s="4" t="s">
        <v>79</v>
      </c>
      <c r="B11" s="25">
        <v>250</v>
      </c>
      <c r="C11" s="25">
        <v>390</v>
      </c>
      <c r="D11" s="6">
        <v>241</v>
      </c>
      <c r="E11" s="6">
        <f t="shared" si="0"/>
        <v>61.794871794871796</v>
      </c>
    </row>
    <row r="12" spans="1:5" ht="12.75">
      <c r="A12" s="4" t="s">
        <v>12</v>
      </c>
      <c r="B12" s="25">
        <v>540</v>
      </c>
      <c r="C12" s="25">
        <v>540</v>
      </c>
      <c r="D12" s="6">
        <v>540</v>
      </c>
      <c r="E12" s="6">
        <f t="shared" si="0"/>
        <v>100</v>
      </c>
    </row>
    <row r="13" spans="1:5" ht="12.75">
      <c r="A13" s="4" t="s">
        <v>13</v>
      </c>
      <c r="B13" s="25">
        <v>100</v>
      </c>
      <c r="C13" s="25">
        <v>100</v>
      </c>
      <c r="D13" s="6">
        <v>100</v>
      </c>
      <c r="E13" s="6">
        <f t="shared" si="0"/>
        <v>100</v>
      </c>
    </row>
    <row r="14" spans="1:5" ht="12.75">
      <c r="A14" s="4" t="s">
        <v>2</v>
      </c>
      <c r="B14" s="25">
        <v>350</v>
      </c>
      <c r="C14" s="25">
        <v>350</v>
      </c>
      <c r="D14" s="6">
        <v>330.3</v>
      </c>
      <c r="E14" s="6">
        <f t="shared" si="0"/>
        <v>94.37142857142857</v>
      </c>
    </row>
    <row r="15" spans="1:5" ht="12.75">
      <c r="A15" s="4" t="s">
        <v>3</v>
      </c>
      <c r="B15" s="25">
        <v>6</v>
      </c>
      <c r="C15" s="25">
        <v>6</v>
      </c>
      <c r="D15" s="6">
        <v>6.3</v>
      </c>
      <c r="E15" s="6">
        <f t="shared" si="0"/>
        <v>105</v>
      </c>
    </row>
    <row r="16" spans="1:5" ht="12.75">
      <c r="A16" s="4" t="s">
        <v>4</v>
      </c>
      <c r="B16" s="25">
        <v>1500</v>
      </c>
      <c r="C16" s="25">
        <v>2503</v>
      </c>
      <c r="D16" s="6">
        <v>1634.3</v>
      </c>
      <c r="E16" s="6">
        <f t="shared" si="0"/>
        <v>65.29364762285257</v>
      </c>
    </row>
    <row r="17" spans="1:5" ht="12.75">
      <c r="A17" s="4" t="s">
        <v>147</v>
      </c>
      <c r="B17" s="25">
        <v>4800</v>
      </c>
      <c r="C17" s="25">
        <v>24502</v>
      </c>
      <c r="D17" s="6">
        <v>24457.9</v>
      </c>
      <c r="E17" s="6">
        <f t="shared" si="0"/>
        <v>99.82001469267814</v>
      </c>
    </row>
    <row r="18" spans="1:5" ht="12.75">
      <c r="A18" s="4" t="s">
        <v>34</v>
      </c>
      <c r="B18" s="25">
        <v>600</v>
      </c>
      <c r="C18" s="25">
        <v>1400</v>
      </c>
      <c r="D18" s="25">
        <v>1351.7</v>
      </c>
      <c r="E18" s="6">
        <f t="shared" si="0"/>
        <v>96.55</v>
      </c>
    </row>
    <row r="19" spans="1:5" ht="12.75">
      <c r="A19" s="4" t="s">
        <v>142</v>
      </c>
      <c r="B19" s="25">
        <v>250</v>
      </c>
      <c r="C19" s="25">
        <v>250</v>
      </c>
      <c r="D19" s="6">
        <v>250</v>
      </c>
      <c r="E19" s="6">
        <f t="shared" si="0"/>
        <v>100</v>
      </c>
    </row>
    <row r="20" spans="1:5" ht="12.75">
      <c r="A20" s="4" t="s">
        <v>14</v>
      </c>
      <c r="B20" s="25">
        <v>35000</v>
      </c>
      <c r="C20" s="25">
        <v>203759.8</v>
      </c>
      <c r="D20" s="6">
        <v>0</v>
      </c>
      <c r="E20" s="6">
        <f t="shared" si="0"/>
        <v>0</v>
      </c>
    </row>
    <row r="21" spans="1:6" ht="12.75">
      <c r="A21" s="4" t="s">
        <v>29</v>
      </c>
      <c r="B21" s="25">
        <v>0</v>
      </c>
      <c r="C21" s="25">
        <v>3</v>
      </c>
      <c r="D21" s="75">
        <v>2.8</v>
      </c>
      <c r="E21" s="6">
        <f t="shared" si="0"/>
        <v>93.33333333333333</v>
      </c>
      <c r="F21" s="76"/>
    </row>
    <row r="22" spans="1:5" ht="12.75">
      <c r="A22" s="10" t="s">
        <v>166</v>
      </c>
      <c r="B22" s="25">
        <v>0</v>
      </c>
      <c r="C22" s="25">
        <v>20</v>
      </c>
      <c r="D22" s="75">
        <v>14</v>
      </c>
      <c r="E22" s="6">
        <f t="shared" si="0"/>
        <v>70</v>
      </c>
    </row>
    <row r="23" spans="1:5" ht="12.75">
      <c r="A23" s="10" t="s">
        <v>80</v>
      </c>
      <c r="B23" s="25">
        <v>500</v>
      </c>
      <c r="C23" s="25">
        <v>150</v>
      </c>
      <c r="D23" s="75">
        <v>144</v>
      </c>
      <c r="E23" s="6">
        <f t="shared" si="0"/>
        <v>96</v>
      </c>
    </row>
    <row r="24" spans="1:5" ht="13.5" thickBot="1">
      <c r="A24" s="4" t="s">
        <v>157</v>
      </c>
      <c r="B24" s="25">
        <v>0</v>
      </c>
      <c r="C24" s="25">
        <v>600</v>
      </c>
      <c r="D24" s="75">
        <v>600</v>
      </c>
      <c r="E24" s="6">
        <f t="shared" si="0"/>
        <v>100</v>
      </c>
    </row>
    <row r="25" spans="1:5" ht="13.5" thickBot="1">
      <c r="A25" s="14" t="s">
        <v>141</v>
      </c>
      <c r="B25" s="81">
        <f>SUM(B26:B52)</f>
        <v>36092</v>
      </c>
      <c r="C25" s="15">
        <f>SUM(C26:C52)</f>
        <v>58877</v>
      </c>
      <c r="D25" s="15">
        <f>SUM(D26:D52)</f>
        <v>51129.2</v>
      </c>
      <c r="E25" s="15">
        <f>D25/C25*100</f>
        <v>86.84070180206193</v>
      </c>
    </row>
    <row r="26" spans="1:5" ht="12.75">
      <c r="A26" s="84" t="s">
        <v>143</v>
      </c>
      <c r="B26" s="12">
        <v>300</v>
      </c>
      <c r="C26" s="12">
        <v>271</v>
      </c>
      <c r="D26" s="6">
        <v>270.2</v>
      </c>
      <c r="E26" s="13">
        <f aca="true" t="shared" si="1" ref="E26:E33">D26/C26*100</f>
        <v>99.70479704797047</v>
      </c>
    </row>
    <row r="27" spans="1:5" ht="12.75">
      <c r="A27" s="84" t="s">
        <v>47</v>
      </c>
      <c r="B27" s="6">
        <v>877</v>
      </c>
      <c r="C27" s="6">
        <v>952</v>
      </c>
      <c r="D27" s="6">
        <v>869.5</v>
      </c>
      <c r="E27" s="6">
        <f t="shared" si="1"/>
        <v>91.33403361344537</v>
      </c>
    </row>
    <row r="28" spans="1:5" ht="12.75">
      <c r="A28" s="84" t="s">
        <v>48</v>
      </c>
      <c r="B28" s="6">
        <v>320</v>
      </c>
      <c r="C28" s="6">
        <v>1552</v>
      </c>
      <c r="D28" s="6">
        <v>1532.2</v>
      </c>
      <c r="E28" s="6">
        <f t="shared" si="1"/>
        <v>98.72422680412372</v>
      </c>
    </row>
    <row r="29" spans="1:5" ht="12.75">
      <c r="A29" s="84" t="s">
        <v>49</v>
      </c>
      <c r="B29" s="6">
        <v>1200</v>
      </c>
      <c r="C29" s="6">
        <v>4154</v>
      </c>
      <c r="D29" s="6">
        <v>4129.4</v>
      </c>
      <c r="E29" s="6">
        <f t="shared" si="1"/>
        <v>99.4077997111218</v>
      </c>
    </row>
    <row r="30" spans="1:5" ht="12.75">
      <c r="A30" s="84" t="s">
        <v>50</v>
      </c>
      <c r="B30" s="6">
        <v>250</v>
      </c>
      <c r="C30" s="6">
        <v>430</v>
      </c>
      <c r="D30" s="6">
        <v>411.7</v>
      </c>
      <c r="E30" s="6">
        <f t="shared" si="1"/>
        <v>95.74418604651163</v>
      </c>
    </row>
    <row r="31" spans="1:5" ht="12.75">
      <c r="A31" s="84" t="s">
        <v>51</v>
      </c>
      <c r="B31" s="6">
        <v>870</v>
      </c>
      <c r="C31" s="6">
        <v>1198</v>
      </c>
      <c r="D31" s="6">
        <v>1107.5</v>
      </c>
      <c r="E31" s="6">
        <f t="shared" si="1"/>
        <v>92.4457429048414</v>
      </c>
    </row>
    <row r="32" spans="1:5" ht="12.75">
      <c r="A32" s="84" t="s">
        <v>77</v>
      </c>
      <c r="B32" s="6">
        <v>20</v>
      </c>
      <c r="C32" s="6">
        <v>20</v>
      </c>
      <c r="D32" s="6">
        <v>9.4</v>
      </c>
      <c r="E32" s="6">
        <f t="shared" si="1"/>
        <v>47</v>
      </c>
    </row>
    <row r="33" spans="1:5" ht="12.75">
      <c r="A33" s="85" t="s">
        <v>91</v>
      </c>
      <c r="B33" s="6">
        <v>4000</v>
      </c>
      <c r="C33" s="6">
        <v>4012</v>
      </c>
      <c r="D33" s="75">
        <v>3356.4</v>
      </c>
      <c r="E33" s="75">
        <f t="shared" si="1"/>
        <v>83.65902293120638</v>
      </c>
    </row>
    <row r="34" spans="1:5" ht="12.75">
      <c r="A34" s="83" t="s">
        <v>52</v>
      </c>
      <c r="B34" s="6">
        <v>580</v>
      </c>
      <c r="C34" s="6">
        <v>1021</v>
      </c>
      <c r="D34" s="6">
        <v>950.6</v>
      </c>
      <c r="E34" s="6">
        <f>D34/C34*100</f>
        <v>93.10479921645445</v>
      </c>
    </row>
    <row r="35" spans="1:5" ht="12.75">
      <c r="A35" s="86" t="s">
        <v>150</v>
      </c>
      <c r="B35" s="6">
        <v>710</v>
      </c>
      <c r="C35" s="6">
        <v>582</v>
      </c>
      <c r="D35" s="13">
        <v>337.4</v>
      </c>
      <c r="E35" s="13">
        <f aca="true" t="shared" si="2" ref="E35:E51">D35/C35*100</f>
        <v>57.972508591065285</v>
      </c>
    </row>
    <row r="36" spans="1:5" ht="12.75">
      <c r="A36" s="86" t="s">
        <v>151</v>
      </c>
      <c r="B36" s="6">
        <v>8031</v>
      </c>
      <c r="C36" s="6">
        <v>11742</v>
      </c>
      <c r="D36" s="13">
        <v>10760.9</v>
      </c>
      <c r="E36" s="6">
        <f t="shared" si="2"/>
        <v>91.64452393118718</v>
      </c>
    </row>
    <row r="37" spans="1:5" ht="12.75">
      <c r="A37" s="86" t="s">
        <v>152</v>
      </c>
      <c r="B37" s="6">
        <v>2792</v>
      </c>
      <c r="C37" s="6">
        <v>6027</v>
      </c>
      <c r="D37" s="13">
        <v>6010.8</v>
      </c>
      <c r="E37" s="6">
        <f t="shared" si="2"/>
        <v>99.73120955699353</v>
      </c>
    </row>
    <row r="38" spans="1:5" ht="12.75">
      <c r="A38" s="84" t="s">
        <v>53</v>
      </c>
      <c r="B38" s="6">
        <v>572</v>
      </c>
      <c r="C38" s="6">
        <v>293</v>
      </c>
      <c r="D38" s="75">
        <v>0</v>
      </c>
      <c r="E38" s="6">
        <f t="shared" si="2"/>
        <v>0</v>
      </c>
    </row>
    <row r="39" spans="1:5" ht="12.75">
      <c r="A39" s="84" t="s">
        <v>158</v>
      </c>
      <c r="B39" s="6">
        <v>0</v>
      </c>
      <c r="C39" s="6">
        <v>1</v>
      </c>
      <c r="D39" s="75">
        <v>0.5</v>
      </c>
      <c r="E39" s="6">
        <f t="shared" si="2"/>
        <v>50</v>
      </c>
    </row>
    <row r="40" spans="1:5" ht="12.75">
      <c r="A40" s="84" t="s">
        <v>85</v>
      </c>
      <c r="B40" s="6">
        <v>200</v>
      </c>
      <c r="C40" s="6">
        <v>200</v>
      </c>
      <c r="D40" s="6">
        <v>145</v>
      </c>
      <c r="E40" s="6">
        <f t="shared" si="2"/>
        <v>72.5</v>
      </c>
    </row>
    <row r="41" spans="1:5" ht="12.75">
      <c r="A41" s="84" t="s">
        <v>78</v>
      </c>
      <c r="B41" s="6">
        <v>80</v>
      </c>
      <c r="C41" s="6">
        <v>80</v>
      </c>
      <c r="D41" s="6">
        <v>31.7</v>
      </c>
      <c r="E41" s="6">
        <f t="shared" si="2"/>
        <v>39.625</v>
      </c>
    </row>
    <row r="42" spans="1:7" ht="12.75">
      <c r="A42" s="84" t="s">
        <v>153</v>
      </c>
      <c r="B42" s="6">
        <v>2554</v>
      </c>
      <c r="C42" s="6">
        <v>7118</v>
      </c>
      <c r="D42" s="6">
        <v>6180.6</v>
      </c>
      <c r="E42" s="6">
        <f t="shared" si="2"/>
        <v>86.83057038493959</v>
      </c>
      <c r="G42" t="s">
        <v>87</v>
      </c>
    </row>
    <row r="43" spans="1:5" ht="12.75">
      <c r="A43" s="84" t="s">
        <v>60</v>
      </c>
      <c r="B43" s="6">
        <v>0</v>
      </c>
      <c r="C43" s="6">
        <v>7</v>
      </c>
      <c r="D43" s="6">
        <v>6.5</v>
      </c>
      <c r="E43" s="6">
        <v>0</v>
      </c>
    </row>
    <row r="44" spans="1:5" ht="12.75">
      <c r="A44" s="84" t="s">
        <v>54</v>
      </c>
      <c r="B44" s="6">
        <v>20</v>
      </c>
      <c r="C44" s="6">
        <v>20</v>
      </c>
      <c r="D44" s="6">
        <v>17.6</v>
      </c>
      <c r="E44" s="6">
        <f t="shared" si="2"/>
        <v>88.00000000000001</v>
      </c>
    </row>
    <row r="45" spans="1:5" ht="12.75">
      <c r="A45" s="84" t="s">
        <v>55</v>
      </c>
      <c r="B45" s="6">
        <v>400</v>
      </c>
      <c r="C45" s="6">
        <v>340</v>
      </c>
      <c r="D45" s="6">
        <v>133.8</v>
      </c>
      <c r="E45" s="6">
        <f t="shared" si="2"/>
        <v>39.352941176470594</v>
      </c>
    </row>
    <row r="46" spans="1:5" ht="12.75">
      <c r="A46" s="84" t="s">
        <v>56</v>
      </c>
      <c r="B46" s="6">
        <v>150</v>
      </c>
      <c r="C46" s="6">
        <v>150</v>
      </c>
      <c r="D46" s="6">
        <v>99.6</v>
      </c>
      <c r="E46" s="47">
        <v>0</v>
      </c>
    </row>
    <row r="47" spans="1:5" ht="12.75">
      <c r="A47" s="84" t="s">
        <v>86</v>
      </c>
      <c r="B47" s="6">
        <v>2000</v>
      </c>
      <c r="C47" s="6">
        <v>0</v>
      </c>
      <c r="D47" s="6">
        <v>0</v>
      </c>
      <c r="E47" s="6">
        <v>0</v>
      </c>
    </row>
    <row r="48" spans="1:5" ht="12.75">
      <c r="A48" s="84" t="s">
        <v>134</v>
      </c>
      <c r="B48" s="6"/>
      <c r="C48" s="6">
        <v>2000</v>
      </c>
      <c r="D48" s="6">
        <v>667.9</v>
      </c>
      <c r="E48" s="6">
        <v>0</v>
      </c>
    </row>
    <row r="49" spans="1:5" ht="12.75">
      <c r="A49" s="84" t="s">
        <v>5</v>
      </c>
      <c r="B49" s="6">
        <v>10000</v>
      </c>
      <c r="C49" s="6">
        <v>10000</v>
      </c>
      <c r="D49" s="6">
        <v>7398.7</v>
      </c>
      <c r="E49" s="6">
        <f t="shared" si="2"/>
        <v>73.98700000000001</v>
      </c>
    </row>
    <row r="50" spans="1:5" ht="12.75">
      <c r="A50" s="85" t="s">
        <v>126</v>
      </c>
      <c r="B50" s="6">
        <v>0</v>
      </c>
      <c r="C50" s="6">
        <v>6542</v>
      </c>
      <c r="D50" s="6">
        <v>6542</v>
      </c>
      <c r="E50" s="6">
        <v>0</v>
      </c>
    </row>
    <row r="51" spans="1:5" ht="12.75">
      <c r="A51" s="85" t="s">
        <v>111</v>
      </c>
      <c r="B51" s="31">
        <v>166</v>
      </c>
      <c r="C51" s="31">
        <v>165</v>
      </c>
      <c r="D51" s="75">
        <v>159.3</v>
      </c>
      <c r="E51" s="6">
        <f t="shared" si="2"/>
        <v>96.54545454545456</v>
      </c>
    </row>
    <row r="52" spans="1:5" ht="13.5" thickBot="1">
      <c r="A52" s="85" t="s">
        <v>148</v>
      </c>
      <c r="B52" s="90">
        <v>0</v>
      </c>
      <c r="C52" s="90">
        <v>0</v>
      </c>
      <c r="D52" s="75">
        <v>0</v>
      </c>
      <c r="E52" s="75">
        <v>0</v>
      </c>
    </row>
    <row r="53" spans="1:5" ht="13.5" thickBot="1">
      <c r="A53" s="14" t="s">
        <v>88</v>
      </c>
      <c r="B53" s="15">
        <v>828905</v>
      </c>
      <c r="C53" s="15">
        <v>830992</v>
      </c>
      <c r="D53" s="15">
        <v>765033.9</v>
      </c>
      <c r="E53" s="81">
        <f>D53/C53*100</f>
        <v>92.06272743901265</v>
      </c>
    </row>
    <row r="54" spans="1:5" ht="13.5" thickBot="1">
      <c r="A54" s="87" t="s">
        <v>67</v>
      </c>
      <c r="B54" s="80">
        <f>SUM(B55:B58)</f>
        <v>180610</v>
      </c>
      <c r="C54" s="80">
        <f>SUM(C55:C58)</f>
        <v>194419</v>
      </c>
      <c r="D54" s="80">
        <f>SUM(D55:D58)</f>
        <v>190290.59999999998</v>
      </c>
      <c r="E54" s="81">
        <f aca="true" t="shared" si="3" ref="E54:E69">D54/C54*100</f>
        <v>97.87654498788697</v>
      </c>
    </row>
    <row r="55" spans="1:5" ht="12.75">
      <c r="A55" s="3" t="s">
        <v>11</v>
      </c>
      <c r="B55" s="30">
        <v>610</v>
      </c>
      <c r="C55" s="12">
        <v>2358</v>
      </c>
      <c r="D55" s="66">
        <v>1753.2</v>
      </c>
      <c r="E55" s="12">
        <f t="shared" si="3"/>
        <v>74.35114503816794</v>
      </c>
    </row>
    <row r="56" spans="1:5" ht="12.75">
      <c r="A56" s="4" t="s">
        <v>106</v>
      </c>
      <c r="B56" s="25">
        <v>60000</v>
      </c>
      <c r="C56" s="25">
        <v>58000</v>
      </c>
      <c r="D56" s="47">
        <v>55542.6</v>
      </c>
      <c r="E56" s="6">
        <f t="shared" si="3"/>
        <v>95.76310344827586</v>
      </c>
    </row>
    <row r="57" spans="1:5" ht="12.75">
      <c r="A57" s="4" t="s">
        <v>107</v>
      </c>
      <c r="B57" s="25">
        <v>120000</v>
      </c>
      <c r="C57" s="107">
        <v>132131</v>
      </c>
      <c r="D57" s="108">
        <v>131064.5</v>
      </c>
      <c r="E57" s="6">
        <f t="shared" si="3"/>
        <v>99.1928464932529</v>
      </c>
    </row>
    <row r="58" spans="1:5" ht="13.5" thickBot="1">
      <c r="A58" s="8" t="s">
        <v>60</v>
      </c>
      <c r="B58" s="49">
        <v>0</v>
      </c>
      <c r="C58" s="17">
        <v>1930</v>
      </c>
      <c r="D58" s="56">
        <v>1930.3</v>
      </c>
      <c r="E58" s="17">
        <v>0</v>
      </c>
    </row>
    <row r="59" spans="1:6" ht="13.5" thickBot="1">
      <c r="A59" s="16" t="s">
        <v>109</v>
      </c>
      <c r="B59" s="45">
        <v>220</v>
      </c>
      <c r="C59" s="45">
        <v>540</v>
      </c>
      <c r="D59" s="45">
        <v>364.2</v>
      </c>
      <c r="E59" s="81">
        <f t="shared" si="3"/>
        <v>67.44444444444444</v>
      </c>
      <c r="F59" s="76"/>
    </row>
    <row r="60" spans="1:5" ht="13.5" thickBot="1">
      <c r="A60" s="14" t="s">
        <v>70</v>
      </c>
      <c r="B60" s="15">
        <f>SUM(B61:B65)</f>
        <v>610</v>
      </c>
      <c r="C60" s="15">
        <f>SUM(C61:C65)</f>
        <v>2419</v>
      </c>
      <c r="D60" s="15">
        <f>SUM(D61:D65)</f>
        <v>2041.1000000000001</v>
      </c>
      <c r="E60" s="15">
        <f t="shared" si="3"/>
        <v>84.37784208350558</v>
      </c>
    </row>
    <row r="61" spans="1:5" ht="12.75">
      <c r="A61" s="94" t="s">
        <v>41</v>
      </c>
      <c r="B61" s="30">
        <v>100</v>
      </c>
      <c r="C61" s="30">
        <v>100</v>
      </c>
      <c r="D61" s="66">
        <v>55.3</v>
      </c>
      <c r="E61" s="46">
        <f t="shared" si="3"/>
        <v>55.3</v>
      </c>
    </row>
    <row r="62" spans="1:5" ht="12.75">
      <c r="A62" s="95" t="s">
        <v>40</v>
      </c>
      <c r="B62" s="31">
        <v>510</v>
      </c>
      <c r="C62" s="31">
        <v>510</v>
      </c>
      <c r="D62" s="47">
        <v>399.9</v>
      </c>
      <c r="E62" s="25">
        <f t="shared" si="3"/>
        <v>78.41176470588235</v>
      </c>
    </row>
    <row r="63" spans="1:5" ht="12.75">
      <c r="A63" s="109" t="s">
        <v>177</v>
      </c>
      <c r="B63" s="90">
        <v>0</v>
      </c>
      <c r="C63" s="90">
        <v>65</v>
      </c>
      <c r="D63" s="68">
        <v>64.5</v>
      </c>
      <c r="E63" s="25">
        <f t="shared" si="3"/>
        <v>99.23076923076923</v>
      </c>
    </row>
    <row r="64" spans="1:5" ht="12.75">
      <c r="A64" s="109" t="s">
        <v>175</v>
      </c>
      <c r="B64" s="90">
        <v>0</v>
      </c>
      <c r="C64" s="90">
        <v>872</v>
      </c>
      <c r="D64" s="68">
        <v>779.2</v>
      </c>
      <c r="E64" s="25">
        <f t="shared" si="3"/>
        <v>89.35779816513762</v>
      </c>
    </row>
    <row r="65" spans="1:5" ht="13.5" thickBot="1">
      <c r="A65" s="110" t="s">
        <v>176</v>
      </c>
      <c r="B65" s="49">
        <v>0</v>
      </c>
      <c r="C65" s="49">
        <v>872</v>
      </c>
      <c r="D65" s="56">
        <v>742.2</v>
      </c>
      <c r="E65" s="48">
        <f t="shared" si="3"/>
        <v>85.11467889908258</v>
      </c>
    </row>
    <row r="66" spans="1:5" ht="12.75">
      <c r="A66" s="117" t="s">
        <v>68</v>
      </c>
      <c r="B66" s="23" t="s">
        <v>57</v>
      </c>
      <c r="C66" s="23" t="s">
        <v>58</v>
      </c>
      <c r="D66" s="23" t="s">
        <v>59</v>
      </c>
      <c r="E66" s="23" t="s">
        <v>144</v>
      </c>
    </row>
    <row r="67" spans="1:5" ht="13.5" thickBot="1">
      <c r="A67" s="118"/>
      <c r="B67" s="24" t="s">
        <v>149</v>
      </c>
      <c r="C67" s="24" t="s">
        <v>149</v>
      </c>
      <c r="D67" s="24" t="s">
        <v>171</v>
      </c>
      <c r="E67" s="24" t="s">
        <v>145</v>
      </c>
    </row>
    <row r="68" spans="1:5" ht="13.5" thickBot="1">
      <c r="A68" s="14" t="s">
        <v>104</v>
      </c>
      <c r="B68" s="82">
        <f>SUM(B69:B86)</f>
        <v>53399</v>
      </c>
      <c r="C68" s="82">
        <f>SUM(C69:C86)</f>
        <v>56410</v>
      </c>
      <c r="D68" s="82">
        <f>SUM(D69:D86)</f>
        <v>56373.9</v>
      </c>
      <c r="E68" s="81">
        <f t="shared" si="3"/>
        <v>99.93600425456479</v>
      </c>
    </row>
    <row r="69" spans="1:5" ht="12.75">
      <c r="A69" s="3" t="s">
        <v>26</v>
      </c>
      <c r="B69" s="12">
        <v>11911</v>
      </c>
      <c r="C69" s="12">
        <v>12046</v>
      </c>
      <c r="D69" s="12">
        <v>12046</v>
      </c>
      <c r="E69" s="12">
        <f t="shared" si="3"/>
        <v>100</v>
      </c>
    </row>
    <row r="70" spans="1:5" ht="12.75">
      <c r="A70" s="4" t="s">
        <v>124</v>
      </c>
      <c r="B70" s="6">
        <v>2015</v>
      </c>
      <c r="C70" s="6">
        <v>2111</v>
      </c>
      <c r="D70" s="6">
        <v>2111</v>
      </c>
      <c r="E70" s="6">
        <f aca="true" t="shared" si="4" ref="E70:E86">D70/C70*100</f>
        <v>100</v>
      </c>
    </row>
    <row r="71" spans="1:5" ht="12.75">
      <c r="A71" s="9" t="s">
        <v>27</v>
      </c>
      <c r="B71" s="6">
        <v>5645</v>
      </c>
      <c r="C71" s="6">
        <v>5688</v>
      </c>
      <c r="D71" s="6">
        <v>5688</v>
      </c>
      <c r="E71" s="6">
        <f t="shared" si="4"/>
        <v>100</v>
      </c>
    </row>
    <row r="72" spans="1:5" ht="12.75">
      <c r="A72" s="9" t="s">
        <v>188</v>
      </c>
      <c r="B72" s="6">
        <v>0</v>
      </c>
      <c r="C72" s="6">
        <v>100</v>
      </c>
      <c r="D72" s="6">
        <v>100</v>
      </c>
      <c r="E72" s="6">
        <f t="shared" si="4"/>
        <v>100</v>
      </c>
    </row>
    <row r="73" spans="1:5" ht="12.75">
      <c r="A73" s="9" t="s">
        <v>178</v>
      </c>
      <c r="B73" s="6">
        <v>2938</v>
      </c>
      <c r="C73" s="6">
        <v>2995</v>
      </c>
      <c r="D73" s="6">
        <v>2995</v>
      </c>
      <c r="E73" s="6">
        <f t="shared" si="4"/>
        <v>100</v>
      </c>
    </row>
    <row r="74" spans="1:5" ht="12.75">
      <c r="A74" s="4" t="s">
        <v>179</v>
      </c>
      <c r="B74" s="6">
        <v>2968</v>
      </c>
      <c r="C74" s="6">
        <v>3057</v>
      </c>
      <c r="D74" s="6">
        <v>3057</v>
      </c>
      <c r="E74" s="96">
        <f t="shared" si="4"/>
        <v>100</v>
      </c>
    </row>
    <row r="75" spans="1:5" ht="12.75">
      <c r="A75" s="4" t="s">
        <v>180</v>
      </c>
      <c r="B75" s="6">
        <v>3763</v>
      </c>
      <c r="C75" s="6">
        <v>3822</v>
      </c>
      <c r="D75" s="6">
        <v>3822</v>
      </c>
      <c r="E75" s="96">
        <f t="shared" si="4"/>
        <v>100</v>
      </c>
    </row>
    <row r="76" spans="1:5" ht="12.75">
      <c r="A76" s="4" t="s">
        <v>181</v>
      </c>
      <c r="B76" s="6">
        <v>0</v>
      </c>
      <c r="C76" s="6">
        <v>146</v>
      </c>
      <c r="D76" s="6">
        <v>146</v>
      </c>
      <c r="E76" s="96">
        <f t="shared" si="4"/>
        <v>100</v>
      </c>
    </row>
    <row r="77" spans="1:5" ht="12.75">
      <c r="A77" s="4" t="s">
        <v>182</v>
      </c>
      <c r="B77" s="6">
        <v>3824</v>
      </c>
      <c r="C77" s="6">
        <v>3858</v>
      </c>
      <c r="D77" s="6">
        <v>3858</v>
      </c>
      <c r="E77" s="96">
        <f t="shared" si="4"/>
        <v>100</v>
      </c>
    </row>
    <row r="78" spans="1:5" ht="12.75">
      <c r="A78" s="4" t="s">
        <v>183</v>
      </c>
      <c r="B78" s="6">
        <v>3633</v>
      </c>
      <c r="C78" s="6">
        <v>3690</v>
      </c>
      <c r="D78" s="6">
        <v>3690</v>
      </c>
      <c r="E78" s="96">
        <f t="shared" si="4"/>
        <v>100</v>
      </c>
    </row>
    <row r="79" spans="1:5" ht="12.75">
      <c r="A79" s="4" t="s">
        <v>184</v>
      </c>
      <c r="B79" s="6">
        <v>5695</v>
      </c>
      <c r="C79" s="6">
        <v>5758</v>
      </c>
      <c r="D79" s="6">
        <v>5758</v>
      </c>
      <c r="E79" s="96">
        <f>D79/C79*100</f>
        <v>100</v>
      </c>
    </row>
    <row r="80" spans="1:5" ht="12.75">
      <c r="A80" s="4" t="s">
        <v>185</v>
      </c>
      <c r="B80" s="6">
        <v>0</v>
      </c>
      <c r="C80" s="6">
        <v>250</v>
      </c>
      <c r="D80" s="6">
        <v>250</v>
      </c>
      <c r="E80" s="96">
        <f>D80/C80*100</f>
        <v>100</v>
      </c>
    </row>
    <row r="81" spans="1:5" ht="12.75">
      <c r="A81" s="4" t="s">
        <v>186</v>
      </c>
      <c r="B81" s="6">
        <v>0</v>
      </c>
      <c r="C81" s="6">
        <v>1815</v>
      </c>
      <c r="D81" s="6">
        <v>1815.2</v>
      </c>
      <c r="E81" s="96">
        <f>D81/C81*100</f>
        <v>100.01101928374656</v>
      </c>
    </row>
    <row r="82" spans="1:5" ht="12.75">
      <c r="A82" s="4" t="s">
        <v>187</v>
      </c>
      <c r="B82" s="6">
        <v>4722</v>
      </c>
      <c r="C82" s="6">
        <v>4768</v>
      </c>
      <c r="D82" s="6">
        <v>4768</v>
      </c>
      <c r="E82" s="6">
        <f t="shared" si="4"/>
        <v>100</v>
      </c>
    </row>
    <row r="83" spans="1:5" ht="12.75">
      <c r="A83" s="4" t="s">
        <v>123</v>
      </c>
      <c r="B83" s="6">
        <v>3855</v>
      </c>
      <c r="C83" s="6">
        <v>4133</v>
      </c>
      <c r="D83" s="6">
        <v>4133</v>
      </c>
      <c r="E83" s="6">
        <f t="shared" si="4"/>
        <v>100</v>
      </c>
    </row>
    <row r="84" spans="1:5" ht="12.75">
      <c r="A84" s="4" t="s">
        <v>28</v>
      </c>
      <c r="B84" s="6">
        <v>952</v>
      </c>
      <c r="C84" s="6">
        <v>1017</v>
      </c>
      <c r="D84" s="6">
        <v>1017</v>
      </c>
      <c r="E84" s="6">
        <f t="shared" si="4"/>
        <v>100</v>
      </c>
    </row>
    <row r="85" spans="1:5" ht="12.75">
      <c r="A85" s="11" t="s">
        <v>125</v>
      </c>
      <c r="B85" s="25">
        <v>978</v>
      </c>
      <c r="C85" s="25">
        <v>1078</v>
      </c>
      <c r="D85" s="47">
        <v>1044.4</v>
      </c>
      <c r="E85" s="6">
        <f t="shared" si="4"/>
        <v>96.8831168831169</v>
      </c>
    </row>
    <row r="86" spans="1:5" ht="13.5" thickBot="1">
      <c r="A86" s="55" t="s">
        <v>130</v>
      </c>
      <c r="B86" s="48">
        <v>500</v>
      </c>
      <c r="C86" s="48">
        <v>78</v>
      </c>
      <c r="D86" s="111">
        <v>75.3</v>
      </c>
      <c r="E86" s="6">
        <f t="shared" si="4"/>
        <v>96.53846153846153</v>
      </c>
    </row>
    <row r="87" spans="1:5" ht="13.5" thickBot="1">
      <c r="A87" s="43" t="s">
        <v>30</v>
      </c>
      <c r="B87" s="45">
        <f>SUM(B88:B97)</f>
        <v>11535</v>
      </c>
      <c r="C87" s="45">
        <f>SUM(C88:C97)</f>
        <v>11603</v>
      </c>
      <c r="D87" s="45">
        <f>SUM(D88:D97)</f>
        <v>10201.2</v>
      </c>
      <c r="E87" s="81">
        <f>D87/C87*100</f>
        <v>87.91864173058693</v>
      </c>
    </row>
    <row r="88" spans="1:5" ht="12.75">
      <c r="A88" s="38" t="s">
        <v>35</v>
      </c>
      <c r="B88" s="31">
        <v>250</v>
      </c>
      <c r="C88" s="31">
        <v>303</v>
      </c>
      <c r="D88" s="50">
        <v>240.9</v>
      </c>
      <c r="E88" s="12">
        <f>D88/C88*100</f>
        <v>79.50495049504951</v>
      </c>
    </row>
    <row r="89" spans="1:5" ht="12.75">
      <c r="A89" s="38" t="s">
        <v>36</v>
      </c>
      <c r="B89" s="50">
        <v>2250</v>
      </c>
      <c r="C89" s="50">
        <v>2226</v>
      </c>
      <c r="D89" s="50">
        <v>2025.4</v>
      </c>
      <c r="E89" s="6">
        <f aca="true" t="shared" si="5" ref="E89:E97">D89/C89*100</f>
        <v>90.98831985624439</v>
      </c>
    </row>
    <row r="90" spans="1:5" ht="12.75">
      <c r="A90" s="38" t="s">
        <v>94</v>
      </c>
      <c r="B90" s="50">
        <v>900</v>
      </c>
      <c r="C90" s="50">
        <v>946</v>
      </c>
      <c r="D90" s="50">
        <v>811.7</v>
      </c>
      <c r="E90" s="6">
        <f t="shared" si="5"/>
        <v>85.80338266384778</v>
      </c>
    </row>
    <row r="91" spans="1:5" ht="12.75">
      <c r="A91" s="38" t="s">
        <v>95</v>
      </c>
      <c r="B91" s="50">
        <v>1350</v>
      </c>
      <c r="C91" s="50">
        <v>1478</v>
      </c>
      <c r="D91" s="50">
        <v>1280.1</v>
      </c>
      <c r="E91" s="6">
        <f t="shared" si="5"/>
        <v>86.61028416779432</v>
      </c>
    </row>
    <row r="92" spans="1:5" ht="12.75">
      <c r="A92" s="38" t="s">
        <v>37</v>
      </c>
      <c r="B92" s="50">
        <v>450</v>
      </c>
      <c r="C92" s="50">
        <v>400</v>
      </c>
      <c r="D92" s="50">
        <v>274.6</v>
      </c>
      <c r="E92" s="6">
        <f t="shared" si="5"/>
        <v>68.65</v>
      </c>
    </row>
    <row r="93" spans="1:5" ht="12.75">
      <c r="A93" s="38" t="s">
        <v>93</v>
      </c>
      <c r="B93" s="31">
        <v>400</v>
      </c>
      <c r="C93" s="31">
        <v>400</v>
      </c>
      <c r="D93" s="6">
        <v>318.3</v>
      </c>
      <c r="E93" s="6">
        <f t="shared" si="5"/>
        <v>79.575</v>
      </c>
    </row>
    <row r="94" spans="1:5" ht="12.75">
      <c r="A94" s="4" t="s">
        <v>46</v>
      </c>
      <c r="B94" s="50">
        <v>5417</v>
      </c>
      <c r="C94" s="50">
        <v>5332</v>
      </c>
      <c r="D94" s="50">
        <v>5093.7</v>
      </c>
      <c r="E94" s="6">
        <f t="shared" si="5"/>
        <v>95.53075768942236</v>
      </c>
    </row>
    <row r="95" spans="1:5" ht="12.75">
      <c r="A95" s="39" t="s">
        <v>64</v>
      </c>
      <c r="B95" s="6">
        <v>15</v>
      </c>
      <c r="C95" s="6">
        <v>15</v>
      </c>
      <c r="D95" s="112">
        <v>2.5</v>
      </c>
      <c r="E95" s="6">
        <f t="shared" si="5"/>
        <v>16.666666666666664</v>
      </c>
    </row>
    <row r="96" spans="1:5" ht="12.75">
      <c r="A96" s="39" t="s">
        <v>63</v>
      </c>
      <c r="B96" s="31">
        <v>3</v>
      </c>
      <c r="C96" s="31">
        <v>3</v>
      </c>
      <c r="D96" s="112">
        <v>0.2</v>
      </c>
      <c r="E96" s="6">
        <f t="shared" si="5"/>
        <v>6.666666666666667</v>
      </c>
    </row>
    <row r="97" spans="1:5" ht="13.5" thickBot="1">
      <c r="A97" s="40" t="s">
        <v>84</v>
      </c>
      <c r="B97" s="49">
        <v>500</v>
      </c>
      <c r="C97" s="49">
        <v>500</v>
      </c>
      <c r="D97" s="111">
        <v>153.8</v>
      </c>
      <c r="E97" s="6">
        <f t="shared" si="5"/>
        <v>30.760000000000005</v>
      </c>
    </row>
    <row r="98" spans="1:5" ht="13.5" thickBot="1">
      <c r="A98" s="43" t="s">
        <v>138</v>
      </c>
      <c r="B98" s="80">
        <f>SUM(B99:B102)</f>
        <v>40951</v>
      </c>
      <c r="C98" s="80">
        <f>SUM(C99:C102)</f>
        <v>41016</v>
      </c>
      <c r="D98" s="80">
        <f>SUM(D99:D102)</f>
        <v>37649.3</v>
      </c>
      <c r="E98" s="15">
        <f>D98/C98*100</f>
        <v>91.79173980885508</v>
      </c>
    </row>
    <row r="99" spans="1:5" ht="12.75">
      <c r="A99" s="78" t="s">
        <v>135</v>
      </c>
      <c r="B99" s="66">
        <v>16111</v>
      </c>
      <c r="C99" s="66">
        <v>16172</v>
      </c>
      <c r="D99" s="12">
        <v>14304.5</v>
      </c>
      <c r="E99" s="13">
        <f>D99/C99*100</f>
        <v>88.45226317091269</v>
      </c>
    </row>
    <row r="100" spans="1:5" ht="12.75">
      <c r="A100" s="78" t="s">
        <v>136</v>
      </c>
      <c r="B100" s="47">
        <v>0</v>
      </c>
      <c r="C100" s="47">
        <v>0</v>
      </c>
      <c r="D100" s="47">
        <v>0</v>
      </c>
      <c r="E100" s="6">
        <v>0</v>
      </c>
    </row>
    <row r="101" spans="1:5" ht="12.75">
      <c r="A101" s="78" t="s">
        <v>139</v>
      </c>
      <c r="B101" s="47">
        <v>21971</v>
      </c>
      <c r="C101" s="47">
        <v>21975</v>
      </c>
      <c r="D101" s="6">
        <v>20845.8</v>
      </c>
      <c r="E101" s="6">
        <f>D101/C101*100</f>
        <v>94.86143344709897</v>
      </c>
    </row>
    <row r="102" spans="1:5" ht="13.5" thickBot="1">
      <c r="A102" s="79" t="s">
        <v>140</v>
      </c>
      <c r="B102" s="56">
        <v>2869</v>
      </c>
      <c r="C102" s="56">
        <v>2869</v>
      </c>
      <c r="D102" s="17">
        <v>2499</v>
      </c>
      <c r="E102" s="6">
        <f>D102/C102*100</f>
        <v>87.10352039037991</v>
      </c>
    </row>
    <row r="103" spans="1:6" ht="13.5" thickBot="1">
      <c r="A103" s="58" t="s">
        <v>165</v>
      </c>
      <c r="B103" s="74">
        <v>0</v>
      </c>
      <c r="C103" s="74">
        <v>655</v>
      </c>
      <c r="D103" s="74">
        <v>305.6</v>
      </c>
      <c r="E103" s="15">
        <f>D103/C103*100</f>
        <v>46.656488549618324</v>
      </c>
      <c r="F103" s="76"/>
    </row>
    <row r="104" spans="1:5" ht="13.5" thickBot="1">
      <c r="A104" s="58" t="s">
        <v>71</v>
      </c>
      <c r="B104" s="74">
        <f>SUM(B105:B109)</f>
        <v>119692</v>
      </c>
      <c r="C104" s="74">
        <f>SUM(C105:C109)</f>
        <v>131298</v>
      </c>
      <c r="D104" s="74">
        <f>SUM(D105:D109)</f>
        <v>108243.4</v>
      </c>
      <c r="E104" s="15">
        <f>D104/C104*100</f>
        <v>82.44101204892686</v>
      </c>
    </row>
    <row r="105" spans="1:5" ht="12.75">
      <c r="A105" s="60" t="s">
        <v>99</v>
      </c>
      <c r="B105" s="66">
        <v>78400</v>
      </c>
      <c r="C105" s="66">
        <v>85519</v>
      </c>
      <c r="D105" s="12">
        <v>72242.9</v>
      </c>
      <c r="E105" s="13">
        <f aca="true" t="shared" si="6" ref="E105:E134">D105/C105*100</f>
        <v>84.47584747249148</v>
      </c>
    </row>
    <row r="106" spans="1:5" ht="12.75">
      <c r="A106" s="61" t="s">
        <v>100</v>
      </c>
      <c r="B106" s="67">
        <v>4500</v>
      </c>
      <c r="C106" s="67">
        <v>6969</v>
      </c>
      <c r="D106" s="6">
        <v>5646.9</v>
      </c>
      <c r="E106" s="96">
        <f t="shared" si="6"/>
        <v>81.02884201463624</v>
      </c>
    </row>
    <row r="107" spans="1:5" ht="12.75">
      <c r="A107" s="61" t="s">
        <v>101</v>
      </c>
      <c r="B107" s="47">
        <v>5900</v>
      </c>
      <c r="C107" s="47">
        <v>5900</v>
      </c>
      <c r="D107" s="75">
        <v>4938.5</v>
      </c>
      <c r="E107" s="6">
        <f t="shared" si="6"/>
        <v>83.70338983050848</v>
      </c>
    </row>
    <row r="108" spans="1:5" ht="12.75">
      <c r="A108" s="57" t="s">
        <v>102</v>
      </c>
      <c r="B108" s="68">
        <v>30342</v>
      </c>
      <c r="C108" s="68">
        <v>32360</v>
      </c>
      <c r="D108" s="75">
        <v>24977</v>
      </c>
      <c r="E108" s="6">
        <f t="shared" si="6"/>
        <v>77.18479604449938</v>
      </c>
    </row>
    <row r="109" spans="1:5" ht="13.5" thickBot="1">
      <c r="A109" s="64" t="s">
        <v>129</v>
      </c>
      <c r="B109" s="69">
        <v>550</v>
      </c>
      <c r="C109" s="69">
        <v>550</v>
      </c>
      <c r="D109" s="75">
        <v>438.1</v>
      </c>
      <c r="E109" s="6">
        <f t="shared" si="6"/>
        <v>79.65454545454546</v>
      </c>
    </row>
    <row r="110" spans="1:5" ht="13.5" thickBot="1">
      <c r="A110" s="58" t="s">
        <v>110</v>
      </c>
      <c r="B110" s="45">
        <f>SUM(B111:B116)</f>
        <v>15330</v>
      </c>
      <c r="C110" s="45">
        <f>SUM(C111:C116)</f>
        <v>16591</v>
      </c>
      <c r="D110" s="15">
        <f>SUM(D111:D116)</f>
        <v>13535.099999999999</v>
      </c>
      <c r="E110" s="15">
        <f>D110/C110*100</f>
        <v>81.58097763847869</v>
      </c>
    </row>
    <row r="111" spans="1:5" s="29" customFormat="1" ht="12.75">
      <c r="A111" s="104" t="s">
        <v>169</v>
      </c>
      <c r="B111" s="47">
        <v>1300</v>
      </c>
      <c r="C111" s="47">
        <v>521</v>
      </c>
      <c r="D111" s="12">
        <v>518.8</v>
      </c>
      <c r="E111" s="6">
        <f>D111/C111*100</f>
        <v>99.57773512476007</v>
      </c>
    </row>
    <row r="112" spans="1:5" s="29" customFormat="1" ht="12.75">
      <c r="A112" s="63" t="s">
        <v>154</v>
      </c>
      <c r="B112" s="70">
        <v>100</v>
      </c>
      <c r="C112" s="70">
        <v>100</v>
      </c>
      <c r="D112" s="31">
        <v>15</v>
      </c>
      <c r="E112" s="6">
        <f>D112/C112*100</f>
        <v>15</v>
      </c>
    </row>
    <row r="113" spans="1:5" s="29" customFormat="1" ht="12.75">
      <c r="A113" s="63" t="s">
        <v>38</v>
      </c>
      <c r="B113" s="69">
        <v>100</v>
      </c>
      <c r="C113" s="69">
        <v>100</v>
      </c>
      <c r="D113" s="31">
        <v>10.5</v>
      </c>
      <c r="E113" s="6">
        <f t="shared" si="6"/>
        <v>10.5</v>
      </c>
    </row>
    <row r="114" spans="1:5" s="29" customFormat="1" ht="12.75">
      <c r="A114" s="63" t="s">
        <v>39</v>
      </c>
      <c r="B114" s="50">
        <v>5060</v>
      </c>
      <c r="C114" s="50">
        <v>5060</v>
      </c>
      <c r="D114" s="6">
        <v>4721.6</v>
      </c>
      <c r="E114" s="6">
        <f t="shared" si="6"/>
        <v>93.31225296442689</v>
      </c>
    </row>
    <row r="115" spans="1:5" s="29" customFormat="1" ht="12.75">
      <c r="A115" s="64" t="s">
        <v>92</v>
      </c>
      <c r="B115" s="71">
        <v>70</v>
      </c>
      <c r="C115" s="71">
        <v>110</v>
      </c>
      <c r="D115" s="75">
        <v>68.4</v>
      </c>
      <c r="E115" s="6">
        <f t="shared" si="6"/>
        <v>62.18181818181818</v>
      </c>
    </row>
    <row r="116" spans="1:5" s="29" customFormat="1" ht="13.5" thickBot="1">
      <c r="A116" s="57" t="s">
        <v>108</v>
      </c>
      <c r="B116" s="56">
        <v>8700</v>
      </c>
      <c r="C116" s="56">
        <v>10700</v>
      </c>
      <c r="D116" s="113">
        <v>8200.8</v>
      </c>
      <c r="E116" s="6">
        <f t="shared" si="6"/>
        <v>76.6429906542056</v>
      </c>
    </row>
    <row r="117" spans="1:6" ht="13.5" thickBot="1">
      <c r="A117" s="58" t="s">
        <v>72</v>
      </c>
      <c r="B117" s="45">
        <f>SUM(B118:B121)</f>
        <v>35200</v>
      </c>
      <c r="C117" s="45">
        <f>SUM(C118:C121)</f>
        <v>36435</v>
      </c>
      <c r="D117" s="45">
        <f>SUM(D118:D121)</f>
        <v>35818.799999999996</v>
      </c>
      <c r="E117" s="15">
        <f>D117/C117*100</f>
        <v>98.30876904075751</v>
      </c>
      <c r="F117" s="76"/>
    </row>
    <row r="118" spans="1:6" ht="12.75">
      <c r="A118" s="60" t="s">
        <v>103</v>
      </c>
      <c r="B118" s="72">
        <v>4723</v>
      </c>
      <c r="C118" s="72">
        <v>4928</v>
      </c>
      <c r="D118" s="13">
        <v>4578.2</v>
      </c>
      <c r="E118" s="6">
        <f t="shared" si="6"/>
        <v>92.90178571428571</v>
      </c>
      <c r="F118" s="76"/>
    </row>
    <row r="119" spans="1:5" ht="12.75">
      <c r="A119" s="59" t="s">
        <v>15</v>
      </c>
      <c r="B119" s="73">
        <v>0</v>
      </c>
      <c r="C119" s="73">
        <v>1030</v>
      </c>
      <c r="D119" s="6">
        <v>1030.1</v>
      </c>
      <c r="E119" s="6">
        <f t="shared" si="6"/>
        <v>100.00970873786407</v>
      </c>
    </row>
    <row r="120" spans="1:5" ht="12.75">
      <c r="A120" s="65" t="s">
        <v>19</v>
      </c>
      <c r="B120" s="73">
        <v>22575</v>
      </c>
      <c r="C120" s="73">
        <v>22575</v>
      </c>
      <c r="D120" s="6">
        <v>22553.1</v>
      </c>
      <c r="E120" s="6">
        <f t="shared" si="6"/>
        <v>99.90299003322258</v>
      </c>
    </row>
    <row r="121" spans="1:5" ht="13.5" thickBot="1">
      <c r="A121" s="57" t="s">
        <v>20</v>
      </c>
      <c r="B121" s="73">
        <v>7902</v>
      </c>
      <c r="C121" s="73">
        <v>7902</v>
      </c>
      <c r="D121" s="75">
        <v>7657.4</v>
      </c>
      <c r="E121" s="6">
        <f t="shared" si="6"/>
        <v>96.90458111870413</v>
      </c>
    </row>
    <row r="122" spans="1:5" ht="13.5" thickBot="1">
      <c r="A122" s="58" t="s">
        <v>73</v>
      </c>
      <c r="B122" s="45">
        <f>SUM(B123:B124)</f>
        <v>552</v>
      </c>
      <c r="C122" s="45">
        <f>SUM(C123:C124)</f>
        <v>597</v>
      </c>
      <c r="D122" s="45">
        <f>SUM(D123:D124)</f>
        <v>558.5</v>
      </c>
      <c r="E122" s="15">
        <f>D122/C122*100</f>
        <v>93.55108877721943</v>
      </c>
    </row>
    <row r="123" spans="1:5" ht="12.75">
      <c r="A123" s="60" t="s">
        <v>16</v>
      </c>
      <c r="B123" s="66">
        <v>552</v>
      </c>
      <c r="C123" s="66">
        <v>597</v>
      </c>
      <c r="D123" s="30">
        <v>558.5</v>
      </c>
      <c r="E123" s="13">
        <f t="shared" si="6"/>
        <v>93.55108877721943</v>
      </c>
    </row>
    <row r="124" spans="1:5" ht="13.5" thickBot="1">
      <c r="A124" s="57" t="s">
        <v>61</v>
      </c>
      <c r="B124" s="68">
        <v>0</v>
      </c>
      <c r="C124" s="68">
        <v>0</v>
      </c>
      <c r="D124" s="103">
        <v>0</v>
      </c>
      <c r="E124" s="6">
        <v>0</v>
      </c>
    </row>
    <row r="125" spans="1:5" ht="13.5" thickBot="1">
      <c r="A125" s="58" t="s">
        <v>131</v>
      </c>
      <c r="B125" s="45">
        <f>SUM(B126:B137)</f>
        <v>74416</v>
      </c>
      <c r="C125" s="45">
        <f>SUM(C126:C137)</f>
        <v>75936</v>
      </c>
      <c r="D125" s="45">
        <f>SUM(D126:D137)</f>
        <v>61967.200000000004</v>
      </c>
      <c r="E125" s="93">
        <f>D125/C125*100</f>
        <v>81.60450906026128</v>
      </c>
    </row>
    <row r="126" spans="1:5" ht="12.75">
      <c r="A126" s="60" t="s">
        <v>10</v>
      </c>
      <c r="B126" s="66">
        <v>1816</v>
      </c>
      <c r="C126" s="66">
        <v>1816</v>
      </c>
      <c r="D126" s="125">
        <v>1552.8</v>
      </c>
      <c r="E126" s="99">
        <f t="shared" si="6"/>
        <v>85.50660792951543</v>
      </c>
    </row>
    <row r="127" spans="1:5" ht="12.75">
      <c r="A127" s="59" t="s">
        <v>6</v>
      </c>
      <c r="B127" s="47">
        <v>1800</v>
      </c>
      <c r="C127" s="47">
        <v>1800</v>
      </c>
      <c r="D127" s="114">
        <v>373.2</v>
      </c>
      <c r="E127" s="6">
        <f t="shared" si="6"/>
        <v>20.73333333333333</v>
      </c>
    </row>
    <row r="128" spans="1:5" ht="12.75">
      <c r="A128" s="59" t="s">
        <v>96</v>
      </c>
      <c r="B128" s="47">
        <v>2000</v>
      </c>
      <c r="C128" s="47">
        <v>2000</v>
      </c>
      <c r="D128" s="114">
        <v>1980.5</v>
      </c>
      <c r="E128" s="6">
        <f t="shared" si="6"/>
        <v>99.02499999999999</v>
      </c>
    </row>
    <row r="129" spans="1:5" ht="12.75">
      <c r="A129" s="59" t="s">
        <v>97</v>
      </c>
      <c r="B129" s="47">
        <v>30000</v>
      </c>
      <c r="C129" s="47">
        <v>32795</v>
      </c>
      <c r="D129" s="114">
        <v>29946.4</v>
      </c>
      <c r="E129" s="6">
        <f t="shared" si="6"/>
        <v>91.31391980484831</v>
      </c>
    </row>
    <row r="130" spans="1:5" ht="12.75">
      <c r="A130" s="59" t="s">
        <v>155</v>
      </c>
      <c r="B130" s="47">
        <v>21300</v>
      </c>
      <c r="C130" s="47">
        <v>21300</v>
      </c>
      <c r="D130" s="114">
        <v>16976.4</v>
      </c>
      <c r="E130" s="6">
        <f t="shared" si="6"/>
        <v>79.70140845070424</v>
      </c>
    </row>
    <row r="131" spans="1:5" ht="12.75">
      <c r="A131" s="59" t="s">
        <v>98</v>
      </c>
      <c r="B131" s="47"/>
      <c r="C131" s="105"/>
      <c r="D131" s="106"/>
      <c r="E131" s="6"/>
    </row>
    <row r="132" spans="1:5" ht="12.75">
      <c r="A132" s="59" t="s">
        <v>32</v>
      </c>
      <c r="B132" s="47">
        <v>2500</v>
      </c>
      <c r="C132" s="47">
        <v>2500</v>
      </c>
      <c r="D132" s="114">
        <v>560</v>
      </c>
      <c r="E132" s="96">
        <f t="shared" si="6"/>
        <v>22.400000000000002</v>
      </c>
    </row>
    <row r="133" spans="1:5" ht="12.75">
      <c r="A133" s="61" t="s">
        <v>31</v>
      </c>
      <c r="B133" s="47">
        <v>0</v>
      </c>
      <c r="C133" s="47">
        <v>0</v>
      </c>
      <c r="D133" s="115">
        <v>0</v>
      </c>
      <c r="E133" s="96">
        <v>0</v>
      </c>
    </row>
    <row r="134" spans="1:5" ht="13.5" thickBot="1">
      <c r="A134" s="62" t="s">
        <v>33</v>
      </c>
      <c r="B134" s="56">
        <v>5000</v>
      </c>
      <c r="C134" s="56">
        <v>5000</v>
      </c>
      <c r="D134" s="116">
        <v>2000</v>
      </c>
      <c r="E134" s="96">
        <f t="shared" si="6"/>
        <v>40</v>
      </c>
    </row>
    <row r="135" spans="1:5" ht="12.75">
      <c r="A135" s="117" t="s">
        <v>68</v>
      </c>
      <c r="B135" s="23" t="s">
        <v>57</v>
      </c>
      <c r="C135" s="23" t="s">
        <v>58</v>
      </c>
      <c r="D135" s="23" t="s">
        <v>59</v>
      </c>
      <c r="E135" s="23" t="s">
        <v>144</v>
      </c>
    </row>
    <row r="136" spans="1:5" ht="13.5" thickBot="1">
      <c r="A136" s="118"/>
      <c r="B136" s="24" t="s">
        <v>149</v>
      </c>
      <c r="C136" s="24" t="s">
        <v>149</v>
      </c>
      <c r="D136" s="24" t="s">
        <v>171</v>
      </c>
      <c r="E136" s="24" t="s">
        <v>145</v>
      </c>
    </row>
    <row r="137" spans="1:5" ht="12.75">
      <c r="A137" s="26" t="s">
        <v>43</v>
      </c>
      <c r="B137" s="91">
        <f>SUM(B138:B154)</f>
        <v>10000</v>
      </c>
      <c r="C137" s="91">
        <f>SUM(C138:C154)</f>
        <v>8725</v>
      </c>
      <c r="D137" s="91">
        <f>SUM(D138:D154)</f>
        <v>8577.9</v>
      </c>
      <c r="E137" s="98">
        <f aca="true" t="shared" si="7" ref="E137:E179">D137/C137*100</f>
        <v>98.31404011461318</v>
      </c>
    </row>
    <row r="138" spans="1:5" ht="12.75">
      <c r="A138" s="4" t="s">
        <v>112</v>
      </c>
      <c r="B138" s="25">
        <v>400</v>
      </c>
      <c r="C138" s="25">
        <v>400</v>
      </c>
      <c r="D138" s="47">
        <v>398.4</v>
      </c>
      <c r="E138" s="6">
        <f t="shared" si="7"/>
        <v>99.6</v>
      </c>
    </row>
    <row r="139" spans="1:5" ht="12.75">
      <c r="A139" s="4" t="s">
        <v>113</v>
      </c>
      <c r="B139" s="25">
        <v>400</v>
      </c>
      <c r="C139" s="25">
        <v>400</v>
      </c>
      <c r="D139" s="47">
        <v>399.9</v>
      </c>
      <c r="E139" s="6">
        <f t="shared" si="7"/>
        <v>99.975</v>
      </c>
    </row>
    <row r="140" spans="1:5" ht="12.75">
      <c r="A140" s="4" t="s">
        <v>114</v>
      </c>
      <c r="B140" s="25">
        <v>500</v>
      </c>
      <c r="C140" s="25">
        <v>500</v>
      </c>
      <c r="D140" s="47">
        <v>498.9</v>
      </c>
      <c r="E140" s="6">
        <f t="shared" si="7"/>
        <v>99.77999999999999</v>
      </c>
    </row>
    <row r="141" spans="1:5" ht="12.75">
      <c r="A141" s="4" t="s">
        <v>115</v>
      </c>
      <c r="B141" s="25">
        <v>400</v>
      </c>
      <c r="C141" s="25">
        <v>254</v>
      </c>
      <c r="D141" s="47">
        <v>234.2</v>
      </c>
      <c r="E141" s="6">
        <f>D141/C141*100</f>
        <v>92.20472440944881</v>
      </c>
    </row>
    <row r="142" spans="1:5" ht="12.75">
      <c r="A142" s="4" t="s">
        <v>116</v>
      </c>
      <c r="B142" s="25">
        <v>400</v>
      </c>
      <c r="C142" s="25">
        <v>400</v>
      </c>
      <c r="D142" s="47">
        <v>396</v>
      </c>
      <c r="E142" s="6">
        <f t="shared" si="7"/>
        <v>99</v>
      </c>
    </row>
    <row r="143" spans="1:5" ht="12.75">
      <c r="A143" s="4" t="s">
        <v>117</v>
      </c>
      <c r="B143" s="25">
        <v>400</v>
      </c>
      <c r="C143" s="25">
        <v>400</v>
      </c>
      <c r="D143" s="47">
        <v>400</v>
      </c>
      <c r="E143" s="6">
        <f t="shared" si="7"/>
        <v>100</v>
      </c>
    </row>
    <row r="144" spans="1:5" ht="12.75">
      <c r="A144" s="4" t="s">
        <v>118</v>
      </c>
      <c r="B144" s="25">
        <v>400</v>
      </c>
      <c r="C144" s="25">
        <v>400</v>
      </c>
      <c r="D144" s="47">
        <v>399.4</v>
      </c>
      <c r="E144" s="6">
        <f t="shared" si="7"/>
        <v>99.85</v>
      </c>
    </row>
    <row r="145" spans="1:5" ht="12.75">
      <c r="A145" s="4" t="s">
        <v>119</v>
      </c>
      <c r="B145" s="25">
        <v>400</v>
      </c>
      <c r="C145" s="25">
        <v>400</v>
      </c>
      <c r="D145" s="47">
        <v>399.9</v>
      </c>
      <c r="E145" s="6">
        <f t="shared" si="7"/>
        <v>99.975</v>
      </c>
    </row>
    <row r="146" spans="1:5" ht="12.75">
      <c r="A146" s="4" t="s">
        <v>120</v>
      </c>
      <c r="B146" s="25">
        <v>400</v>
      </c>
      <c r="C146" s="25">
        <v>400</v>
      </c>
      <c r="D146" s="47">
        <v>400</v>
      </c>
      <c r="E146" s="6">
        <f t="shared" si="7"/>
        <v>100</v>
      </c>
    </row>
    <row r="147" spans="1:5" ht="12.75">
      <c r="A147" s="4" t="s">
        <v>65</v>
      </c>
      <c r="B147" s="25">
        <v>200</v>
      </c>
      <c r="C147" s="25">
        <v>0</v>
      </c>
      <c r="D147" s="47">
        <v>0</v>
      </c>
      <c r="E147" s="6">
        <v>0</v>
      </c>
    </row>
    <row r="148" spans="1:5" ht="12.75">
      <c r="A148" s="4" t="s">
        <v>121</v>
      </c>
      <c r="B148" s="25">
        <v>1600</v>
      </c>
      <c r="C148" s="25">
        <v>1600</v>
      </c>
      <c r="D148" s="47">
        <v>1600</v>
      </c>
      <c r="E148" s="6">
        <f t="shared" si="7"/>
        <v>100</v>
      </c>
    </row>
    <row r="149" spans="1:5" ht="12.75">
      <c r="A149" s="4" t="s">
        <v>122</v>
      </c>
      <c r="B149" s="25">
        <v>300</v>
      </c>
      <c r="C149" s="25">
        <v>300</v>
      </c>
      <c r="D149" s="47">
        <v>300</v>
      </c>
      <c r="E149" s="6">
        <f t="shared" si="7"/>
        <v>100</v>
      </c>
    </row>
    <row r="150" spans="1:5" ht="12.75">
      <c r="A150" s="4" t="s">
        <v>81</v>
      </c>
      <c r="B150" s="25">
        <v>250</v>
      </c>
      <c r="C150" s="25">
        <v>250</v>
      </c>
      <c r="D150" s="47">
        <v>242.4</v>
      </c>
      <c r="E150" s="6">
        <f t="shared" si="7"/>
        <v>96.96000000000001</v>
      </c>
    </row>
    <row r="151" spans="1:5" ht="12.75">
      <c r="A151" s="4" t="s">
        <v>66</v>
      </c>
      <c r="B151" s="25">
        <v>100</v>
      </c>
      <c r="C151" s="25">
        <v>100</v>
      </c>
      <c r="D151" s="47">
        <v>100</v>
      </c>
      <c r="E151" s="6">
        <f t="shared" si="7"/>
        <v>100</v>
      </c>
    </row>
    <row r="152" spans="1:5" ht="12.75">
      <c r="A152" s="4" t="s">
        <v>167</v>
      </c>
      <c r="B152" s="25">
        <v>1150</v>
      </c>
      <c r="C152" s="25">
        <v>297</v>
      </c>
      <c r="D152" s="47">
        <v>190.3</v>
      </c>
      <c r="E152" s="6">
        <f t="shared" si="7"/>
        <v>64.07407407407408</v>
      </c>
    </row>
    <row r="153" spans="1:5" ht="12.75">
      <c r="A153" s="4" t="s">
        <v>168</v>
      </c>
      <c r="B153" s="25">
        <v>200</v>
      </c>
      <c r="C153" s="25">
        <v>124</v>
      </c>
      <c r="D153" s="47">
        <v>123.5</v>
      </c>
      <c r="E153" s="6">
        <f t="shared" si="7"/>
        <v>99.59677419354838</v>
      </c>
    </row>
    <row r="154" spans="1:5" ht="13.5" thickBot="1">
      <c r="A154" s="5" t="s">
        <v>137</v>
      </c>
      <c r="B154" s="48">
        <v>2500</v>
      </c>
      <c r="C154" s="48">
        <v>2500</v>
      </c>
      <c r="D154" s="56">
        <v>2495</v>
      </c>
      <c r="E154" s="6">
        <f t="shared" si="7"/>
        <v>99.8</v>
      </c>
    </row>
    <row r="155" spans="1:5" ht="13.5" thickBot="1">
      <c r="A155" s="22" t="s">
        <v>42</v>
      </c>
      <c r="B155" s="45">
        <f>SUM(B156:B159)</f>
        <v>5997</v>
      </c>
      <c r="C155" s="45">
        <f>SUM(C156:C159)</f>
        <v>5997</v>
      </c>
      <c r="D155" s="45">
        <f>SUM(D156:D159)</f>
        <v>5706.4</v>
      </c>
      <c r="E155" s="15">
        <f>D155/C155*100</f>
        <v>95.15424378856095</v>
      </c>
    </row>
    <row r="156" spans="1:5" ht="12.75">
      <c r="A156" s="3" t="s">
        <v>74</v>
      </c>
      <c r="B156" s="46">
        <v>1843</v>
      </c>
      <c r="C156" s="46">
        <v>1843</v>
      </c>
      <c r="D156" s="6">
        <v>1840</v>
      </c>
      <c r="E156" s="13">
        <f t="shared" si="7"/>
        <v>99.83722192078133</v>
      </c>
    </row>
    <row r="157" spans="1:5" ht="12.75">
      <c r="A157" s="9" t="s">
        <v>62</v>
      </c>
      <c r="B157" s="25">
        <v>0</v>
      </c>
      <c r="C157" s="25">
        <v>0</v>
      </c>
      <c r="D157" s="6">
        <v>0</v>
      </c>
      <c r="E157" s="6">
        <v>0</v>
      </c>
    </row>
    <row r="158" spans="1:7" ht="12.75">
      <c r="A158" s="4" t="s">
        <v>44</v>
      </c>
      <c r="B158" s="25">
        <v>3100</v>
      </c>
      <c r="C158" s="25">
        <v>3100</v>
      </c>
      <c r="D158" s="47">
        <v>2885.4</v>
      </c>
      <c r="E158" s="6">
        <f t="shared" si="7"/>
        <v>93.07741935483871</v>
      </c>
      <c r="G158" s="36"/>
    </row>
    <row r="159" spans="1:7" ht="13.5" thickBot="1">
      <c r="A159" s="5" t="s">
        <v>45</v>
      </c>
      <c r="B159" s="48">
        <v>1054</v>
      </c>
      <c r="C159" s="48">
        <v>1054</v>
      </c>
      <c r="D159" s="49">
        <v>981</v>
      </c>
      <c r="E159" s="6">
        <f t="shared" si="7"/>
        <v>93.07400379506642</v>
      </c>
      <c r="G159" s="36"/>
    </row>
    <row r="160" spans="1:7" ht="13.5" thickBot="1">
      <c r="A160" s="27" t="s">
        <v>75</v>
      </c>
      <c r="B160" s="15">
        <f>SUM(B161:B171)</f>
        <v>162125</v>
      </c>
      <c r="C160" s="15">
        <f>SUM(C161:C171)</f>
        <v>173119</v>
      </c>
      <c r="D160" s="44">
        <f>SUM(D161:D171)</f>
        <v>173117.5</v>
      </c>
      <c r="E160" s="15">
        <f>D160/C160*100</f>
        <v>99.99913354397843</v>
      </c>
      <c r="G160" s="37"/>
    </row>
    <row r="161" spans="1:7" ht="12.75">
      <c r="A161" s="3" t="s">
        <v>21</v>
      </c>
      <c r="B161" s="12">
        <v>15717</v>
      </c>
      <c r="C161" s="12">
        <v>18004</v>
      </c>
      <c r="D161" s="12">
        <v>18003.1</v>
      </c>
      <c r="E161" s="12">
        <f t="shared" si="7"/>
        <v>99.99500111086425</v>
      </c>
      <c r="G161" s="37"/>
    </row>
    <row r="162" spans="1:5" ht="12.75">
      <c r="A162" s="9" t="s">
        <v>83</v>
      </c>
      <c r="B162" s="6">
        <v>1000</v>
      </c>
      <c r="C162" s="6">
        <v>1000</v>
      </c>
      <c r="D162" s="6">
        <v>1000</v>
      </c>
      <c r="E162" s="6">
        <f t="shared" si="7"/>
        <v>100</v>
      </c>
    </row>
    <row r="163" spans="1:5" ht="12.75">
      <c r="A163" s="9" t="s">
        <v>172</v>
      </c>
      <c r="B163" s="6">
        <v>16291</v>
      </c>
      <c r="C163" s="6">
        <v>16291</v>
      </c>
      <c r="D163" s="6">
        <v>16290</v>
      </c>
      <c r="E163" s="6">
        <v>0</v>
      </c>
    </row>
    <row r="164" spans="1:5" ht="12.75">
      <c r="A164" s="4" t="s">
        <v>22</v>
      </c>
      <c r="B164" s="6">
        <v>3720</v>
      </c>
      <c r="C164" s="6">
        <v>7093</v>
      </c>
      <c r="D164" s="6">
        <v>7093</v>
      </c>
      <c r="E164" s="6">
        <f t="shared" si="7"/>
        <v>100</v>
      </c>
    </row>
    <row r="165" spans="1:5" ht="12.75">
      <c r="A165" s="4" t="s">
        <v>159</v>
      </c>
      <c r="B165" s="6">
        <v>0</v>
      </c>
      <c r="C165" s="6">
        <v>900</v>
      </c>
      <c r="D165" s="6">
        <v>900</v>
      </c>
      <c r="E165" s="6">
        <v>0</v>
      </c>
    </row>
    <row r="166" spans="1:5" ht="12.75">
      <c r="A166" s="4" t="s">
        <v>23</v>
      </c>
      <c r="B166" s="6">
        <v>25473</v>
      </c>
      <c r="C166" s="6">
        <v>26298</v>
      </c>
      <c r="D166" s="6">
        <v>26298</v>
      </c>
      <c r="E166" s="6">
        <f t="shared" si="7"/>
        <v>100</v>
      </c>
    </row>
    <row r="167" spans="1:5" ht="12.75">
      <c r="A167" s="4" t="s">
        <v>24</v>
      </c>
      <c r="B167" s="6">
        <v>83700</v>
      </c>
      <c r="C167" s="6">
        <v>83187</v>
      </c>
      <c r="D167" s="6">
        <v>83187</v>
      </c>
      <c r="E167" s="6">
        <f t="shared" si="7"/>
        <v>100</v>
      </c>
    </row>
    <row r="168" spans="1:5" ht="12.75">
      <c r="A168" s="4" t="s">
        <v>173</v>
      </c>
      <c r="B168" s="6">
        <v>0</v>
      </c>
      <c r="C168" s="6">
        <v>3000</v>
      </c>
      <c r="D168" s="6">
        <v>3000</v>
      </c>
      <c r="E168" s="6"/>
    </row>
    <row r="169" spans="1:5" ht="12.75">
      <c r="A169" s="4" t="s">
        <v>25</v>
      </c>
      <c r="B169" s="6">
        <v>16224</v>
      </c>
      <c r="C169" s="6">
        <v>17243</v>
      </c>
      <c r="D169" s="6">
        <v>17243</v>
      </c>
      <c r="E169" s="6">
        <f t="shared" si="7"/>
        <v>100</v>
      </c>
    </row>
    <row r="170" spans="1:5" ht="12.75">
      <c r="A170" s="4" t="s">
        <v>160</v>
      </c>
      <c r="B170" s="6">
        <v>0</v>
      </c>
      <c r="C170" s="6">
        <v>89</v>
      </c>
      <c r="D170" s="6">
        <v>89</v>
      </c>
      <c r="E170" s="6">
        <f t="shared" si="7"/>
        <v>100</v>
      </c>
    </row>
    <row r="171" spans="1:5" ht="13.5" thickBot="1">
      <c r="A171" s="8" t="s">
        <v>60</v>
      </c>
      <c r="B171" s="97">
        <v>0</v>
      </c>
      <c r="C171" s="97">
        <v>14</v>
      </c>
      <c r="D171" s="102">
        <v>14.4</v>
      </c>
      <c r="E171" s="97">
        <v>0</v>
      </c>
    </row>
    <row r="172" spans="1:5" ht="13.5" thickBot="1">
      <c r="A172" s="14" t="s">
        <v>76</v>
      </c>
      <c r="B172" s="44">
        <f>SUM(B173:B180)</f>
        <v>73044</v>
      </c>
      <c r="C172" s="44">
        <f>SUM(C173:C180)</f>
        <v>75872</v>
      </c>
      <c r="D172" s="15">
        <f>SUM(D173:D180)</f>
        <v>75871.70000000001</v>
      </c>
      <c r="E172" s="15">
        <f>D172/C172*100</f>
        <v>99.99960459721639</v>
      </c>
    </row>
    <row r="173" spans="1:5" ht="12.75">
      <c r="A173" s="3" t="s">
        <v>7</v>
      </c>
      <c r="B173" s="46">
        <v>42214</v>
      </c>
      <c r="C173" s="46">
        <v>42844</v>
      </c>
      <c r="D173" s="12">
        <v>42844</v>
      </c>
      <c r="E173" s="13">
        <f t="shared" si="7"/>
        <v>100</v>
      </c>
    </row>
    <row r="174" spans="1:5" ht="12.75">
      <c r="A174" s="9" t="s">
        <v>82</v>
      </c>
      <c r="B174" s="25">
        <v>0</v>
      </c>
      <c r="C174" s="25">
        <v>0</v>
      </c>
      <c r="D174" s="13">
        <v>0</v>
      </c>
      <c r="E174" s="6">
        <v>0</v>
      </c>
    </row>
    <row r="175" spans="1:5" ht="12.75">
      <c r="A175" s="4" t="s">
        <v>161</v>
      </c>
      <c r="B175" s="25">
        <v>25436</v>
      </c>
      <c r="C175" s="25">
        <v>29633</v>
      </c>
      <c r="D175" s="6">
        <v>29632.8</v>
      </c>
      <c r="E175" s="6">
        <f t="shared" si="7"/>
        <v>99.99932507677252</v>
      </c>
    </row>
    <row r="176" spans="1:5" ht="12.75">
      <c r="A176" s="4" t="s">
        <v>162</v>
      </c>
      <c r="B176" s="25">
        <v>0</v>
      </c>
      <c r="C176" s="25">
        <v>1051</v>
      </c>
      <c r="D176" s="6">
        <v>1051.3</v>
      </c>
      <c r="E176" s="6">
        <v>0</v>
      </c>
    </row>
    <row r="177" spans="1:5" ht="12.75">
      <c r="A177" s="4" t="s">
        <v>163</v>
      </c>
      <c r="B177" s="25">
        <v>5208</v>
      </c>
      <c r="C177" s="25">
        <v>2158</v>
      </c>
      <c r="D177" s="6">
        <v>2157.6</v>
      </c>
      <c r="E177" s="6">
        <f t="shared" si="7"/>
        <v>99.98146431881372</v>
      </c>
    </row>
    <row r="178" spans="1:5" ht="12.75">
      <c r="A178" s="4" t="s">
        <v>164</v>
      </c>
      <c r="B178" s="25">
        <v>0</v>
      </c>
      <c r="C178" s="25">
        <v>0</v>
      </c>
      <c r="D178" s="6">
        <v>0</v>
      </c>
      <c r="E178" s="6">
        <v>0</v>
      </c>
    </row>
    <row r="179" spans="1:7" ht="12.75">
      <c r="A179" s="4" t="s">
        <v>127</v>
      </c>
      <c r="B179" s="25">
        <v>186</v>
      </c>
      <c r="C179" s="25">
        <v>186</v>
      </c>
      <c r="D179" s="6">
        <v>186</v>
      </c>
      <c r="E179" s="6">
        <f t="shared" si="7"/>
        <v>100</v>
      </c>
      <c r="G179" s="88"/>
    </row>
    <row r="180" spans="1:5" ht="13.5" thickBot="1">
      <c r="A180" s="5" t="s">
        <v>146</v>
      </c>
      <c r="B180" s="92">
        <v>0</v>
      </c>
      <c r="C180" s="92">
        <v>0</v>
      </c>
      <c r="D180" s="17">
        <v>0</v>
      </c>
      <c r="E180" s="6">
        <v>0</v>
      </c>
    </row>
    <row r="181" spans="1:5" ht="13.5" thickBot="1">
      <c r="A181" s="14" t="s">
        <v>17</v>
      </c>
      <c r="B181" s="15">
        <f>B172+B160+B155+B125+B122+B117+B110+B104+B103+B98+B87+B68+B60+B59+B53+B54+B25+B6+B184+B185</f>
        <v>2073476</v>
      </c>
      <c r="C181" s="15">
        <f>C172+C160+C155+C125+C122+C117+C110+C104+C103+C98+C87+C68+C60+C59+C53+C54+C25+C6+C184+C185</f>
        <v>2339980.8</v>
      </c>
      <c r="D181" s="15">
        <f>D172+D160+D155+D125+D122+D117+D110+D103+D104+D98+D87+D68+D60+D59+D53+D54+D25+D6+D184</f>
        <v>1634093.0999999999</v>
      </c>
      <c r="E181" s="93">
        <f>D181/C181*100</f>
        <v>69.83361145527348</v>
      </c>
    </row>
    <row r="182" spans="1:5" ht="13.5" thickBot="1">
      <c r="A182" s="2" t="s">
        <v>8</v>
      </c>
      <c r="B182" s="77">
        <v>817864</v>
      </c>
      <c r="C182" s="77">
        <v>1056408.8</v>
      </c>
      <c r="D182" s="100"/>
      <c r="E182" s="41"/>
    </row>
    <row r="183" spans="1:5" ht="13.5" thickBot="1">
      <c r="A183" s="2" t="s">
        <v>9</v>
      </c>
      <c r="B183" s="77">
        <v>886510</v>
      </c>
      <c r="C183" s="77">
        <v>914470</v>
      </c>
      <c r="D183" s="100"/>
      <c r="E183" s="41"/>
    </row>
    <row r="184" spans="1:5" ht="13.5" thickBot="1">
      <c r="A184" s="2" t="s">
        <v>18</v>
      </c>
      <c r="B184" s="42">
        <v>1160</v>
      </c>
      <c r="C184" s="42">
        <v>1160</v>
      </c>
      <c r="D184" s="101"/>
      <c r="E184" s="89"/>
    </row>
    <row r="185" spans="1:5" ht="13.5" thickBot="1">
      <c r="A185" s="2" t="s">
        <v>132</v>
      </c>
      <c r="B185" s="42">
        <v>367942</v>
      </c>
      <c r="C185" s="42">
        <v>367942</v>
      </c>
      <c r="D185" s="101"/>
      <c r="E185" s="89"/>
    </row>
    <row r="186" spans="1:5" ht="12.75">
      <c r="A186" s="7"/>
      <c r="B186" s="32"/>
      <c r="C186" s="32"/>
      <c r="D186" s="33"/>
      <c r="E186" s="53"/>
    </row>
    <row r="187" spans="1:5" ht="12.75">
      <c r="A187" s="35" t="s">
        <v>89</v>
      </c>
      <c r="B187" s="34" t="s">
        <v>105</v>
      </c>
      <c r="C187" t="s">
        <v>90</v>
      </c>
      <c r="E187" s="54"/>
    </row>
    <row r="188" spans="1:5" ht="12.75">
      <c r="A188" s="1"/>
      <c r="B188" s="34" t="s">
        <v>156</v>
      </c>
      <c r="C188" t="s">
        <v>128</v>
      </c>
      <c r="E188" s="54"/>
    </row>
    <row r="189" spans="1:5" ht="12.75">
      <c r="A189" s="7"/>
      <c r="B189" s="19"/>
      <c r="E189" s="54"/>
    </row>
    <row r="190" spans="1:5" ht="12.75">
      <c r="A190" s="1"/>
      <c r="B190" s="19"/>
      <c r="E190" s="54"/>
    </row>
    <row r="191" spans="1:5" ht="12.75">
      <c r="A191" s="1"/>
      <c r="B191" s="20"/>
      <c r="E191" s="54"/>
    </row>
    <row r="192" spans="1:5" ht="12.75">
      <c r="A192" s="1"/>
      <c r="E192" s="54"/>
    </row>
    <row r="193" ht="12.75">
      <c r="E193" s="54"/>
    </row>
    <row r="194" ht="12.75">
      <c r="E194" s="54"/>
    </row>
  </sheetData>
  <sheetProtection/>
  <mergeCells count="4">
    <mergeCell ref="A135:A136"/>
    <mergeCell ref="A1:E2"/>
    <mergeCell ref="A4:A5"/>
    <mergeCell ref="A66:A6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rowBreaks count="2" manualBreakCount="2">
    <brk id="65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2011-04-22T12:08:13Z</cp:lastPrinted>
  <dcterms:created xsi:type="dcterms:W3CDTF">2002-04-08T12:47:06Z</dcterms:created>
  <dcterms:modified xsi:type="dcterms:W3CDTF">2011-04-22T12:08:33Z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