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'List1'!$A$1:$E$186</definedName>
  </definedNames>
  <calcPr fullCalcOnLoad="1"/>
</workbook>
</file>

<file path=xl/sharedStrings.xml><?xml version="1.0" encoding="utf-8"?>
<sst xmlns="http://schemas.openxmlformats.org/spreadsheetml/2006/main" count="196" uniqueCount="189">
  <si>
    <t>dotace podporovaným sportům</t>
  </si>
  <si>
    <t>dotace sport.a zájmovým organizacím</t>
  </si>
  <si>
    <t>příspěvky Dobrovolným svazkům obcí</t>
  </si>
  <si>
    <t>ostatní výdaje</t>
  </si>
  <si>
    <t>platby daní a poplatků</t>
  </si>
  <si>
    <t>nákup služeb</t>
  </si>
  <si>
    <t>nákup pozemků</t>
  </si>
  <si>
    <t>úsek rozvoje města</t>
  </si>
  <si>
    <t>Dopravní podnik měst CV a Jirkova a.s.</t>
  </si>
  <si>
    <t>Správa sportovních zařízení s.r.o.-provoz</t>
  </si>
  <si>
    <t>Správa kulturních zařízení s.r.o.</t>
  </si>
  <si>
    <t>z toho  :  běžné výdaje</t>
  </si>
  <si>
    <t xml:space="preserve">              kapitálové výdaje</t>
  </si>
  <si>
    <t>úsek technicko investiční</t>
  </si>
  <si>
    <t>odbor SVaZ</t>
  </si>
  <si>
    <t>dotace Sboru dobrovolných hasičů</t>
  </si>
  <si>
    <t>dotace SPŠ a Vyšší odborné škole</t>
  </si>
  <si>
    <t xml:space="preserve">finanční rezerva </t>
  </si>
  <si>
    <t xml:space="preserve">             investice</t>
  </si>
  <si>
    <t>úsek  požární ochrany - provoz</t>
  </si>
  <si>
    <t>VÝDAJE  CELKEM  :</t>
  </si>
  <si>
    <t xml:space="preserve">              financování</t>
  </si>
  <si>
    <t>mzdové prostředky</t>
  </si>
  <si>
    <t>zdrav. a soc. pojištění</t>
  </si>
  <si>
    <t>Podkrušnohorský zoopark - provoz</t>
  </si>
  <si>
    <t>Městské lesy - provoz</t>
  </si>
  <si>
    <t>Městský ústav sociálních služeb - provoz</t>
  </si>
  <si>
    <t>Technické služby města Chomutova - provoz</t>
  </si>
  <si>
    <t>Středisko knihov. a  kultur.služeb - provoz</t>
  </si>
  <si>
    <t>Mateřské školy - provoz</t>
  </si>
  <si>
    <t>Základ.školy - ul. Zahradní - provoz</t>
  </si>
  <si>
    <t>Základní umělecká škola - provoz</t>
  </si>
  <si>
    <t>poštovné</t>
  </si>
  <si>
    <t>08 - ODBOR KANCELÁŘ  TAJEMNÍKA</t>
  </si>
  <si>
    <t xml:space="preserve">                     - platby daní a poplatků</t>
  </si>
  <si>
    <t xml:space="preserve">                     - půjčky obyvatelstvu</t>
  </si>
  <si>
    <t xml:space="preserve">                     - dotace na novou byt.jedn.</t>
  </si>
  <si>
    <t>nákup služeb /audit, rozpočtový výhled/</t>
  </si>
  <si>
    <t xml:space="preserve">kryty CO </t>
  </si>
  <si>
    <t>Knihy, učebnice, tisk</t>
  </si>
  <si>
    <t>Poštovné</t>
  </si>
  <si>
    <t>Cestovné (tuzemské i zahraniční)</t>
  </si>
  <si>
    <t>Věcné dary</t>
  </si>
  <si>
    <t>Tiskové oddělení</t>
  </si>
  <si>
    <t>Správní činnosti</t>
  </si>
  <si>
    <t>Dopravní agendy</t>
  </si>
  <si>
    <t>18 - ORGANIZAČNÍ SLOŽKA - PRACOVNÍ SKUPINA</t>
  </si>
  <si>
    <t>FOND OPRAV majetku města</t>
  </si>
  <si>
    <t>mzdy</t>
  </si>
  <si>
    <t>pojištění SZP</t>
  </si>
  <si>
    <t>Sociální fond</t>
  </si>
  <si>
    <t xml:space="preserve">nákup materiálu </t>
  </si>
  <si>
    <t>voda</t>
  </si>
  <si>
    <t>teplo</t>
  </si>
  <si>
    <t>plyn</t>
  </si>
  <si>
    <t>elektrická energie</t>
  </si>
  <si>
    <t>služby pošt</t>
  </si>
  <si>
    <t>nájemné</t>
  </si>
  <si>
    <t>konzultační, poradenské a právní služby</t>
  </si>
  <si>
    <t>ostatní nákupy</t>
  </si>
  <si>
    <t>dary obyvatelstvu - soutěž "zeleň"</t>
  </si>
  <si>
    <t>ostatní transfery - vratky min. léta</t>
  </si>
  <si>
    <t>nákup NIM - pasport zeleně - aktualizace</t>
  </si>
  <si>
    <t xml:space="preserve">Schválený </t>
  </si>
  <si>
    <t>Upravený</t>
  </si>
  <si>
    <t>Skutečnost</t>
  </si>
  <si>
    <t>finanční vypořádání minulých let</t>
  </si>
  <si>
    <t xml:space="preserve">                                         - provozní záloha</t>
  </si>
  <si>
    <t xml:space="preserve">                          - provozní záloha</t>
  </si>
  <si>
    <t>Kurzové ztráty</t>
  </si>
  <si>
    <t>Služby peněžním ústavům</t>
  </si>
  <si>
    <t>Základní umělecká škola</t>
  </si>
  <si>
    <t>Městský ústav sociálních služeb</t>
  </si>
  <si>
    <t>04 - ODBOR SOC.  VĚCÍ A ZDRAVOTNICTVÍ</t>
  </si>
  <si>
    <t xml:space="preserve">ORGANIZAČNÍ  JEDNOTKA  </t>
  </si>
  <si>
    <t xml:space="preserve">01 - ODBOR EKONOMIKY </t>
  </si>
  <si>
    <t xml:space="preserve">06-ODBOR DOPRAVNÍCH A SPRÁVNÍCH ČINNOSTÍ  </t>
  </si>
  <si>
    <t>12 - ÚSEK PERSONÁLNĚ MZDOVÝ</t>
  </si>
  <si>
    <t xml:space="preserve">15 - MĚSTSKÁ  POLICIE </t>
  </si>
  <si>
    <t>16 - JEDN. SBORU DOBROVOL. HASIČŮ</t>
  </si>
  <si>
    <t xml:space="preserve">Pracovní skupina </t>
  </si>
  <si>
    <t>31 - PŘÍSPĚVKOVÉ  ORGANIZACE</t>
  </si>
  <si>
    <t xml:space="preserve">32 - OBCHODNÍ  ORGANIZACE  </t>
  </si>
  <si>
    <t>služby telekomunikací a radiokomunikací</t>
  </si>
  <si>
    <t>nákup kolků</t>
  </si>
  <si>
    <t>příspěvky Rady města - sport., zájmovým a kult. org.</t>
  </si>
  <si>
    <t>konzultační, poradenské služby</t>
  </si>
  <si>
    <t>Středisko knihov. a  kultur.služeb</t>
  </si>
  <si>
    <t>Dopravní podnik měst CV a Jirkova a.s. - investice</t>
  </si>
  <si>
    <t>Podkrušnohorský zoopark - investice</t>
  </si>
  <si>
    <t>Krizové řízení</t>
  </si>
  <si>
    <t>Ostatní nákupy - vázání květin</t>
  </si>
  <si>
    <t>dotace SVJ</t>
  </si>
  <si>
    <t>nákup NIM - EPC Školy - energetické audity</t>
  </si>
  <si>
    <t xml:space="preserve"> </t>
  </si>
  <si>
    <t>03 - PROJEKTY  EU</t>
  </si>
  <si>
    <t>Financování :</t>
  </si>
  <si>
    <t>Splátka půjčky SFŽP - Skládka Jihozápadní pole</t>
  </si>
  <si>
    <t>služby peněžních ústavů (pojistné)</t>
  </si>
  <si>
    <t>Nákup služeb (Výbory, Komise)</t>
  </si>
  <si>
    <t>Pohoštění (Reprefond)</t>
  </si>
  <si>
    <t>Školení, vzdělávání</t>
  </si>
  <si>
    <t>Nákup služeb (stravné, lékařské prohlídky, ostatní)</t>
  </si>
  <si>
    <t>projektová dokumetace</t>
  </si>
  <si>
    <t>investiční akce (včetně oprav)</t>
  </si>
  <si>
    <t>čerpání z FRM</t>
  </si>
  <si>
    <t>z toho :  MMCH</t>
  </si>
  <si>
    <t xml:space="preserve">              Aktivní politika zaměstnanosti</t>
  </si>
  <si>
    <t xml:space="preserve">              volení členové ZM</t>
  </si>
  <si>
    <t xml:space="preserve">             zdrav.a soc. pojištění</t>
  </si>
  <si>
    <t>z toho  :  provoz  (včetně prevence kriminality)</t>
  </si>
  <si>
    <t xml:space="preserve">07-ODBOR ŠKOLSTVÍ </t>
  </si>
  <si>
    <t>1 160 tis. Kč</t>
  </si>
  <si>
    <t>Správa kulturních zařízení s.r.o.-investice</t>
  </si>
  <si>
    <t>sociální dávky - ÚZ 13306</t>
  </si>
  <si>
    <t>sociální dávky - příspevek na péči  ÚZ 13235</t>
  </si>
  <si>
    <t>Kultura - vnější vztahy</t>
  </si>
  <si>
    <t xml:space="preserve">05 - ODBOR STAVEBNÍ ÚŘAD A ŽIVOTNÍ PROSTŘEDÍ </t>
  </si>
  <si>
    <t>13 - ODBOR KANCELÁŘ PRIMÁTORA</t>
  </si>
  <si>
    <t>volby - fin. vypořádání</t>
  </si>
  <si>
    <t xml:space="preserve">ZŠ  Zahradní </t>
  </si>
  <si>
    <t xml:space="preserve">ZŠ Na Příkopech </t>
  </si>
  <si>
    <t xml:space="preserve">ZŠ Kadaňská </t>
  </si>
  <si>
    <t>ZŠ Písečná</t>
  </si>
  <si>
    <t>ZŠ Hornická</t>
  </si>
  <si>
    <t>ZŠ Školní</t>
  </si>
  <si>
    <t>ZŠ Havlíčkova</t>
  </si>
  <si>
    <t>ZŠ Heyrovského</t>
  </si>
  <si>
    <t>ZŠ Březenecká</t>
  </si>
  <si>
    <t>ZŠaMŠ 17. listopadu</t>
  </si>
  <si>
    <t>Mateřska škola</t>
  </si>
  <si>
    <t>ZŠSaMŠ Palachova</t>
  </si>
  <si>
    <t>Nájemné</t>
  </si>
  <si>
    <t>ZŠ a MŠ ul. 17. listopadu - provoz</t>
  </si>
  <si>
    <t>ZŠS a MŠ ul. Palachova - provoz</t>
  </si>
  <si>
    <t xml:space="preserve">                        - ul. Na Příkopech - provoz</t>
  </si>
  <si>
    <t xml:space="preserve">                        - ul. Kadaňská - provoz</t>
  </si>
  <si>
    <t xml:space="preserve">                       - ul. Písečná - provoz</t>
  </si>
  <si>
    <t xml:space="preserve">                      - ul. Hornická - provoz</t>
  </si>
  <si>
    <t xml:space="preserve">                      - ul. Školní - provoz</t>
  </si>
  <si>
    <t xml:space="preserve">                      - ul. Havlíčkova - provoz</t>
  </si>
  <si>
    <t xml:space="preserve">                      - ul. Heyrovského - provoz</t>
  </si>
  <si>
    <t xml:space="preserve">                      - ul. Březenecká - provoz</t>
  </si>
  <si>
    <t>Odbor školství -plavání, ostatní položky</t>
  </si>
  <si>
    <t>výplata slev z kupní ceny pozemku</t>
  </si>
  <si>
    <t>Podnik bytového hospodářství, s.p. v likvidaci</t>
  </si>
  <si>
    <t>dotace sport.a zájmovým organizacím - granty</t>
  </si>
  <si>
    <t>investiční půjčka /SK CHOMUTOV S-R-O/</t>
  </si>
  <si>
    <t xml:space="preserve">Městské lesy - půjčka </t>
  </si>
  <si>
    <t>Splátka půjčených FP (revolvingový úvěr)</t>
  </si>
  <si>
    <t>pojistné</t>
  </si>
  <si>
    <t>nákup dopravního prostředku</t>
  </si>
  <si>
    <t>Projekt LINKS</t>
  </si>
  <si>
    <t>17 - ODBOR ROZVOJE  INVESTIC A MAJETKU MĚSTA</t>
  </si>
  <si>
    <t xml:space="preserve">              financování - splátka půjčených FP</t>
  </si>
  <si>
    <t>30 000 tis. Kč</t>
  </si>
  <si>
    <t>finanční rezerva  - IPRM</t>
  </si>
  <si>
    <t>splátka úroků z úvěru IPRM</t>
  </si>
  <si>
    <t>dotace ostatním organizacím - Krajská zdravotní a.s.</t>
  </si>
  <si>
    <t>veřejná sbírka</t>
  </si>
  <si>
    <t>lesní hospodářský plán</t>
  </si>
  <si>
    <t>nákup nemovitostí</t>
  </si>
  <si>
    <t>provoz budov - běžné výdaje</t>
  </si>
  <si>
    <t>provoz budov - investiční výdaje</t>
  </si>
  <si>
    <t>Město  - ORIaMM</t>
  </si>
  <si>
    <t>08 - ODBOR KANCELÁŘ  TAJEMNÍKA - provoz budov a ICT</t>
  </si>
  <si>
    <t>ICT - běžné výdaje</t>
  </si>
  <si>
    <t>ICT - investice</t>
  </si>
  <si>
    <t>02 - ORIaMM - oddělení majetkoprávní</t>
  </si>
  <si>
    <t>neinvestič.půjčka /OS Světlo Kadań - K-centrum Chomutov/</t>
  </si>
  <si>
    <t>drobný hmotný majetek</t>
  </si>
  <si>
    <t xml:space="preserve">oprava a údržba -  NP drobné údržby </t>
  </si>
  <si>
    <t xml:space="preserve">Správa sportovních zařízení s.r.o. </t>
  </si>
  <si>
    <t>rozpočet r. 2009</t>
  </si>
  <si>
    <t>%</t>
  </si>
  <si>
    <t>čerpání</t>
  </si>
  <si>
    <t>dar</t>
  </si>
  <si>
    <t xml:space="preserve">CHOMUTOVSKÁ BYTOVÁ, a.s. </t>
  </si>
  <si>
    <t>Správa sportovních zařízení s.r.o.-investice</t>
  </si>
  <si>
    <t>Podkrušnohorský zoopark - půjčka - dofin. Projektů</t>
  </si>
  <si>
    <t>daň z příjmu právnických osob, DPH</t>
  </si>
  <si>
    <t>ostatní položky celkem (včetně záloh)</t>
  </si>
  <si>
    <t>volby - ÚZ 98348</t>
  </si>
  <si>
    <t>CHOMUTOVSKÁ BYTOVÁ, a.s. - zvýšení základního kapitálu</t>
  </si>
  <si>
    <t>Technické služby města Chomutova, a.s.- založení a.s.</t>
  </si>
  <si>
    <t>Právní služby, kolky, náhrady, ostatní</t>
  </si>
  <si>
    <t>ostatní úroky</t>
  </si>
  <si>
    <t xml:space="preserve">                                                              TABULKA   č.  2   -  ČERPÁNÍ   VÝDAJŮ   za   rok  2009      (v tis. Kč)</t>
  </si>
  <si>
    <t>k 31.12.2009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</si>
</sst>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i/>
      <sz val="10"/>
      <name val="Arial CE"/>
      <family val="0"/>
    </font>
    <font>
      <i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i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64" fontId="0" fillId="0" borderId="19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" fillId="33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4" fontId="8" fillId="0" borderId="10" xfId="0" applyNumberFormat="1" applyFont="1" applyBorder="1" applyAlignment="1">
      <alignment/>
    </xf>
    <xf numFmtId="0" fontId="5" fillId="0" borderId="22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33" borderId="10" xfId="0" applyFont="1" applyFill="1" applyBorder="1" applyAlignment="1">
      <alignment horizontal="left"/>
    </xf>
    <xf numFmtId="164" fontId="1" fillId="33" borderId="14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0" fillId="0" borderId="23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1" fillId="33" borderId="14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10" fillId="0" borderId="2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164" fontId="1" fillId="33" borderId="18" xfId="0" applyNumberFormat="1" applyFont="1" applyFill="1" applyBorder="1" applyAlignment="1">
      <alignment horizontal="right"/>
    </xf>
    <xf numFmtId="164" fontId="1" fillId="33" borderId="18" xfId="0" applyNumberFormat="1" applyFont="1" applyFill="1" applyBorder="1" applyAlignment="1">
      <alignment/>
    </xf>
    <xf numFmtId="164" fontId="1" fillId="33" borderId="28" xfId="0" applyNumberFormat="1" applyFont="1" applyFill="1" applyBorder="1" applyAlignment="1">
      <alignment/>
    </xf>
    <xf numFmtId="164" fontId="1" fillId="0" borderId="21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0" xfId="0" applyAlignment="1">
      <alignment horizontal="right"/>
    </xf>
    <xf numFmtId="164" fontId="8" fillId="0" borderId="14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6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20" xfId="0" applyNumberFormat="1" applyFont="1" applyBorder="1" applyAlignment="1">
      <alignment/>
    </xf>
    <xf numFmtId="164" fontId="1" fillId="0" borderId="15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/>
    </xf>
    <xf numFmtId="164" fontId="0" fillId="0" borderId="33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34" borderId="18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" fillId="33" borderId="36" xfId="0" applyFont="1" applyFill="1" applyBorder="1" applyAlignment="1">
      <alignment vertical="center"/>
    </xf>
    <xf numFmtId="0" fontId="1" fillId="33" borderId="37" xfId="0" applyFont="1" applyFill="1" applyBorder="1" applyAlignment="1">
      <alignment vertical="center"/>
    </xf>
    <xf numFmtId="0" fontId="1" fillId="33" borderId="38" xfId="0" applyFont="1" applyFill="1" applyBorder="1" applyAlignment="1">
      <alignment vertical="center"/>
    </xf>
    <xf numFmtId="0" fontId="1" fillId="33" borderId="39" xfId="0" applyFont="1" applyFill="1" applyBorder="1" applyAlignment="1">
      <alignment vertical="center"/>
    </xf>
    <xf numFmtId="0" fontId="1" fillId="33" borderId="40" xfId="0" applyFont="1" applyFill="1" applyBorder="1" applyAlignment="1">
      <alignment vertical="center"/>
    </xf>
    <xf numFmtId="0" fontId="1" fillId="33" borderId="41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="90" zoomScaleNormal="90" zoomScaleSheetLayoutView="100" zoomScalePageLayoutView="0" workbookViewId="0" topLeftCell="A1">
      <selection activeCell="B136" sqref="A136:IV137"/>
    </sheetView>
  </sheetViews>
  <sheetFormatPr defaultColWidth="9.00390625" defaultRowHeight="12.75"/>
  <cols>
    <col min="1" max="1" width="52.75390625" style="0" customWidth="1"/>
    <col min="2" max="2" width="18.75390625" style="21" customWidth="1"/>
    <col min="3" max="3" width="18.75390625" style="0" customWidth="1"/>
    <col min="4" max="4" width="15.375" style="0" customWidth="1"/>
    <col min="5" max="5" width="15.875" style="0" customWidth="1"/>
  </cols>
  <sheetData>
    <row r="1" spans="1:5" ht="12.75" customHeight="1">
      <c r="A1" s="114" t="s">
        <v>187</v>
      </c>
      <c r="B1" s="115"/>
      <c r="C1" s="115"/>
      <c r="D1" s="115"/>
      <c r="E1" s="116"/>
    </row>
    <row r="2" spans="1:5" ht="13.5" thickBot="1">
      <c r="A2" s="117"/>
      <c r="B2" s="118"/>
      <c r="C2" s="118"/>
      <c r="D2" s="118"/>
      <c r="E2" s="119"/>
    </row>
    <row r="3" spans="1:5" ht="13.5" thickBot="1">
      <c r="A3" s="53"/>
      <c r="B3" s="18"/>
      <c r="C3" s="1"/>
      <c r="D3" s="1"/>
      <c r="E3" s="54"/>
    </row>
    <row r="4" spans="1:5" ht="12.75">
      <c r="A4" s="112" t="s">
        <v>74</v>
      </c>
      <c r="B4" s="24" t="s">
        <v>63</v>
      </c>
      <c r="C4" s="24" t="s">
        <v>64</v>
      </c>
      <c r="D4" s="24" t="s">
        <v>65</v>
      </c>
      <c r="E4" s="24" t="s">
        <v>174</v>
      </c>
    </row>
    <row r="5" spans="1:5" ht="13.5" thickBot="1">
      <c r="A5" s="113"/>
      <c r="B5" s="25" t="s">
        <v>173</v>
      </c>
      <c r="C5" s="25" t="s">
        <v>173</v>
      </c>
      <c r="D5" s="25" t="s">
        <v>188</v>
      </c>
      <c r="E5" s="25" t="s">
        <v>175</v>
      </c>
    </row>
    <row r="6" spans="1:5" ht="13.5" thickBot="1">
      <c r="A6" s="14" t="s">
        <v>75</v>
      </c>
      <c r="B6" s="15">
        <f>SUM(B7:B31)</f>
        <v>698526</v>
      </c>
      <c r="C6" s="15">
        <f>SUM(C7:C31)</f>
        <v>247700.3</v>
      </c>
      <c r="D6" s="15">
        <f>SUM(D7:D31)</f>
        <v>60639.399999999994</v>
      </c>
      <c r="E6" s="86">
        <f>D6/C6*100</f>
        <v>24.480955412649884</v>
      </c>
    </row>
    <row r="7" spans="1:5" ht="12.75">
      <c r="A7" s="99" t="s">
        <v>186</v>
      </c>
      <c r="B7" s="29">
        <v>100</v>
      </c>
      <c r="C7" s="29">
        <v>100</v>
      </c>
      <c r="D7" s="12">
        <v>67.6</v>
      </c>
      <c r="E7" s="12">
        <f>D7/C7*100</f>
        <v>67.6</v>
      </c>
    </row>
    <row r="8" spans="1:5" ht="12.75">
      <c r="A8" s="4" t="s">
        <v>157</v>
      </c>
      <c r="B8" s="29">
        <v>5000</v>
      </c>
      <c r="C8" s="29">
        <v>4619</v>
      </c>
      <c r="D8" s="79">
        <v>0</v>
      </c>
      <c r="E8" s="6">
        <f aca="true" t="shared" si="0" ref="E8:E28">D8/C8*100</f>
        <v>0</v>
      </c>
    </row>
    <row r="9" spans="1:5" ht="12.75">
      <c r="A9" s="4" t="s">
        <v>0</v>
      </c>
      <c r="B9" s="26">
        <v>10731</v>
      </c>
      <c r="C9" s="26">
        <v>9881</v>
      </c>
      <c r="D9" s="6">
        <v>9881</v>
      </c>
      <c r="E9" s="6">
        <f t="shared" si="0"/>
        <v>100</v>
      </c>
    </row>
    <row r="10" spans="1:5" ht="12.75">
      <c r="A10" s="10" t="s">
        <v>1</v>
      </c>
      <c r="B10" s="26">
        <v>4000</v>
      </c>
      <c r="C10" s="26">
        <v>3592</v>
      </c>
      <c r="D10" s="6">
        <v>3676.4</v>
      </c>
      <c r="E10" s="6">
        <f t="shared" si="0"/>
        <v>102.34966592427617</v>
      </c>
    </row>
    <row r="11" spans="1:5" ht="12.75">
      <c r="A11" s="10" t="s">
        <v>146</v>
      </c>
      <c r="B11" s="26">
        <v>0</v>
      </c>
      <c r="C11" s="26">
        <v>320</v>
      </c>
      <c r="D11" s="6">
        <v>320</v>
      </c>
      <c r="E11" s="49">
        <v>0</v>
      </c>
    </row>
    <row r="12" spans="1:5" ht="12.75">
      <c r="A12" s="4" t="s">
        <v>85</v>
      </c>
      <c r="B12" s="26">
        <v>250</v>
      </c>
      <c r="C12" s="26">
        <v>205</v>
      </c>
      <c r="D12" s="6">
        <v>198</v>
      </c>
      <c r="E12" s="6">
        <f t="shared" si="0"/>
        <v>96.58536585365853</v>
      </c>
    </row>
    <row r="13" spans="1:5" ht="12.75">
      <c r="A13" s="4" t="s">
        <v>15</v>
      </c>
      <c r="B13" s="26">
        <v>540</v>
      </c>
      <c r="C13" s="26">
        <v>540</v>
      </c>
      <c r="D13" s="6">
        <v>539.9</v>
      </c>
      <c r="E13" s="6">
        <f t="shared" si="0"/>
        <v>99.98148148148148</v>
      </c>
    </row>
    <row r="14" spans="1:5" ht="12.75">
      <c r="A14" s="4" t="s">
        <v>16</v>
      </c>
      <c r="B14" s="26">
        <v>100</v>
      </c>
      <c r="C14" s="26">
        <v>100</v>
      </c>
      <c r="D14" s="6">
        <v>100</v>
      </c>
      <c r="E14" s="6">
        <f t="shared" si="0"/>
        <v>100</v>
      </c>
    </row>
    <row r="15" spans="1:5" ht="12.75">
      <c r="A15" s="4" t="s">
        <v>158</v>
      </c>
      <c r="B15" s="26">
        <v>0</v>
      </c>
      <c r="C15" s="26">
        <v>0</v>
      </c>
      <c r="D15" s="6">
        <v>0</v>
      </c>
      <c r="E15" s="6">
        <v>0</v>
      </c>
    </row>
    <row r="16" spans="1:5" ht="12.75">
      <c r="A16" s="4" t="s">
        <v>2</v>
      </c>
      <c r="B16" s="26">
        <v>350</v>
      </c>
      <c r="C16" s="26">
        <v>350</v>
      </c>
      <c r="D16" s="6">
        <v>332.2</v>
      </c>
      <c r="E16" s="6">
        <f t="shared" si="0"/>
        <v>94.91428571428571</v>
      </c>
    </row>
    <row r="17" spans="1:5" ht="12.75">
      <c r="A17" s="4" t="s">
        <v>159</v>
      </c>
      <c r="B17" s="26">
        <v>0</v>
      </c>
      <c r="C17" s="26">
        <v>101</v>
      </c>
      <c r="D17" s="6">
        <v>100.7</v>
      </c>
      <c r="E17" s="6">
        <f t="shared" si="0"/>
        <v>99.70297029702971</v>
      </c>
    </row>
    <row r="18" spans="1:5" ht="12.75">
      <c r="A18" s="4" t="s">
        <v>176</v>
      </c>
      <c r="B18" s="26">
        <v>0</v>
      </c>
      <c r="C18" s="26">
        <v>12</v>
      </c>
      <c r="D18" s="6">
        <v>12.4</v>
      </c>
      <c r="E18" s="6">
        <v>0</v>
      </c>
    </row>
    <row r="19" spans="1:5" ht="12.75">
      <c r="A19" s="4" t="s">
        <v>3</v>
      </c>
      <c r="B19" s="26">
        <v>6</v>
      </c>
      <c r="C19" s="26">
        <v>6</v>
      </c>
      <c r="D19" s="6">
        <v>5.3</v>
      </c>
      <c r="E19" s="6">
        <f t="shared" si="0"/>
        <v>88.33333333333333</v>
      </c>
    </row>
    <row r="20" spans="1:5" ht="12.75">
      <c r="A20" s="4" t="s">
        <v>4</v>
      </c>
      <c r="B20" s="26">
        <v>700</v>
      </c>
      <c r="C20" s="26">
        <v>1550</v>
      </c>
      <c r="D20" s="6">
        <v>1554.2</v>
      </c>
      <c r="E20" s="6">
        <f t="shared" si="0"/>
        <v>100.2709677419355</v>
      </c>
    </row>
    <row r="21" spans="1:5" ht="12.75">
      <c r="A21" s="4" t="s">
        <v>180</v>
      </c>
      <c r="B21" s="26">
        <v>0</v>
      </c>
      <c r="C21" s="26">
        <v>20076</v>
      </c>
      <c r="D21" s="6">
        <v>19142.2</v>
      </c>
      <c r="E21" s="49">
        <v>0</v>
      </c>
    </row>
    <row r="22" spans="1:5" ht="12.75">
      <c r="A22" s="4" t="s">
        <v>37</v>
      </c>
      <c r="B22" s="26">
        <v>600</v>
      </c>
      <c r="C22" s="26">
        <v>600</v>
      </c>
      <c r="D22" s="6">
        <v>415.5</v>
      </c>
      <c r="E22" s="6">
        <f t="shared" si="0"/>
        <v>69.25</v>
      </c>
    </row>
    <row r="23" spans="1:5" ht="12.75">
      <c r="A23" s="4" t="s">
        <v>169</v>
      </c>
      <c r="B23" s="26">
        <v>250</v>
      </c>
      <c r="C23" s="26">
        <v>250</v>
      </c>
      <c r="D23" s="6">
        <v>250</v>
      </c>
      <c r="E23" s="6">
        <f t="shared" si="0"/>
        <v>100</v>
      </c>
    </row>
    <row r="24" spans="1:5" ht="12.75">
      <c r="A24" s="4" t="s">
        <v>147</v>
      </c>
      <c r="B24" s="26">
        <v>0</v>
      </c>
      <c r="C24" s="26">
        <v>0</v>
      </c>
      <c r="D24" s="6">
        <v>0</v>
      </c>
      <c r="E24" s="6">
        <v>0</v>
      </c>
    </row>
    <row r="25" spans="1:5" ht="12.75">
      <c r="A25" s="4" t="s">
        <v>17</v>
      </c>
      <c r="B25" s="26">
        <v>35000</v>
      </c>
      <c r="C25" s="26">
        <v>54763.3</v>
      </c>
      <c r="D25" s="6">
        <v>0</v>
      </c>
      <c r="E25" s="6">
        <f t="shared" si="0"/>
        <v>0</v>
      </c>
    </row>
    <row r="26" spans="1:5" ht="12.75">
      <c r="A26" s="4" t="s">
        <v>156</v>
      </c>
      <c r="B26" s="26">
        <v>640399</v>
      </c>
      <c r="C26" s="26">
        <v>126031</v>
      </c>
      <c r="D26" s="6">
        <v>0</v>
      </c>
      <c r="E26" s="6">
        <f t="shared" si="0"/>
        <v>0</v>
      </c>
    </row>
    <row r="27" spans="1:5" ht="12.75">
      <c r="A27" s="4" t="s">
        <v>32</v>
      </c>
      <c r="B27" s="26">
        <v>0</v>
      </c>
      <c r="C27" s="26">
        <v>4</v>
      </c>
      <c r="D27" s="79">
        <v>3.6</v>
      </c>
      <c r="E27" s="6">
        <v>0</v>
      </c>
    </row>
    <row r="28" spans="1:5" ht="12.75">
      <c r="A28" s="10" t="s">
        <v>86</v>
      </c>
      <c r="B28" s="26">
        <v>500</v>
      </c>
      <c r="C28" s="26">
        <v>500</v>
      </c>
      <c r="D28" s="79">
        <v>114.2</v>
      </c>
      <c r="E28" s="6">
        <f t="shared" si="0"/>
        <v>22.84</v>
      </c>
    </row>
    <row r="29" spans="1:5" ht="12.75">
      <c r="A29" s="100" t="s">
        <v>183</v>
      </c>
      <c r="B29" s="26">
        <v>0</v>
      </c>
      <c r="C29" s="26">
        <v>22100</v>
      </c>
      <c r="D29" s="79">
        <v>22100</v>
      </c>
      <c r="E29" s="6">
        <v>0</v>
      </c>
    </row>
    <row r="30" spans="1:5" ht="12.75">
      <c r="A30" s="4" t="s">
        <v>184</v>
      </c>
      <c r="B30" s="26">
        <v>0</v>
      </c>
      <c r="C30" s="26">
        <v>2000</v>
      </c>
      <c r="D30" s="79">
        <v>2000</v>
      </c>
      <c r="E30" s="6">
        <v>0</v>
      </c>
    </row>
    <row r="31" spans="1:5" ht="13.5" thickBot="1">
      <c r="A31" s="5" t="s">
        <v>181</v>
      </c>
      <c r="B31" s="26">
        <v>0</v>
      </c>
      <c r="C31" s="26">
        <v>0</v>
      </c>
      <c r="D31" s="17">
        <v>-173.8</v>
      </c>
      <c r="E31" s="6">
        <v>0</v>
      </c>
    </row>
    <row r="32" spans="1:5" ht="13.5" thickBot="1">
      <c r="A32" s="14" t="s">
        <v>168</v>
      </c>
      <c r="B32" s="15">
        <f>SUM(B33:B61)</f>
        <v>35621</v>
      </c>
      <c r="C32" s="15">
        <f>SUM(C33:C61)</f>
        <v>42700</v>
      </c>
      <c r="D32" s="15">
        <f>SUM(D33:D61)</f>
        <v>30657.500000000004</v>
      </c>
      <c r="E32" s="86">
        <f>D32/C32*100</f>
        <v>71.79742388758783</v>
      </c>
    </row>
    <row r="33" spans="1:5" ht="12.75">
      <c r="A33" s="92" t="s">
        <v>170</v>
      </c>
      <c r="B33" s="6">
        <v>400</v>
      </c>
      <c r="C33" s="6">
        <v>647</v>
      </c>
      <c r="D33" s="6">
        <v>638.6</v>
      </c>
      <c r="E33" s="6">
        <f aca="true" t="shared" si="1" ref="E33:E41">D33/C33*100</f>
        <v>98.70170015455952</v>
      </c>
    </row>
    <row r="34" spans="1:5" ht="12.75">
      <c r="A34" s="92" t="s">
        <v>51</v>
      </c>
      <c r="B34" s="6">
        <v>90</v>
      </c>
      <c r="C34" s="6">
        <v>644</v>
      </c>
      <c r="D34" s="6">
        <v>616</v>
      </c>
      <c r="E34" s="6">
        <f t="shared" si="1"/>
        <v>95.65217391304348</v>
      </c>
    </row>
    <row r="35" spans="1:5" ht="12.75">
      <c r="A35" s="92" t="s">
        <v>52</v>
      </c>
      <c r="B35" s="6">
        <v>425</v>
      </c>
      <c r="C35" s="6">
        <v>396</v>
      </c>
      <c r="D35" s="6">
        <v>190.5</v>
      </c>
      <c r="E35" s="6">
        <f t="shared" si="1"/>
        <v>48.10606060606061</v>
      </c>
    </row>
    <row r="36" spans="1:5" ht="12.75">
      <c r="A36" s="92" t="s">
        <v>53</v>
      </c>
      <c r="B36" s="6">
        <v>1700</v>
      </c>
      <c r="C36" s="6">
        <v>1660</v>
      </c>
      <c r="D36" s="6">
        <v>1116.8</v>
      </c>
      <c r="E36" s="6">
        <f t="shared" si="1"/>
        <v>67.27710843373494</v>
      </c>
    </row>
    <row r="37" spans="1:5" ht="12.75">
      <c r="A37" s="92" t="s">
        <v>54</v>
      </c>
      <c r="B37" s="6">
        <v>250</v>
      </c>
      <c r="C37" s="6">
        <v>290</v>
      </c>
      <c r="D37" s="6">
        <v>243.8</v>
      </c>
      <c r="E37" s="6">
        <f t="shared" si="1"/>
        <v>84.06896551724138</v>
      </c>
    </row>
    <row r="38" spans="1:5" ht="12.75">
      <c r="A38" s="92" t="s">
        <v>55</v>
      </c>
      <c r="B38" s="6">
        <v>970</v>
      </c>
      <c r="C38" s="6">
        <v>970</v>
      </c>
      <c r="D38" s="6">
        <v>496.5</v>
      </c>
      <c r="E38" s="6">
        <f t="shared" si="1"/>
        <v>51.18556701030927</v>
      </c>
    </row>
    <row r="39" spans="1:5" ht="12.75">
      <c r="A39" s="92" t="s">
        <v>56</v>
      </c>
      <c r="B39" s="6">
        <v>1</v>
      </c>
      <c r="C39" s="6">
        <v>1</v>
      </c>
      <c r="D39" s="6">
        <v>0.1</v>
      </c>
      <c r="E39" s="6">
        <f t="shared" si="1"/>
        <v>10</v>
      </c>
    </row>
    <row r="40" spans="1:5" ht="12.75">
      <c r="A40" s="92" t="s">
        <v>83</v>
      </c>
      <c r="B40" s="6">
        <v>30</v>
      </c>
      <c r="C40" s="6">
        <v>30</v>
      </c>
      <c r="D40" s="6">
        <v>14.2</v>
      </c>
      <c r="E40" s="6">
        <f t="shared" si="1"/>
        <v>47.333333333333336</v>
      </c>
    </row>
    <row r="41" spans="1:5" ht="12.75">
      <c r="A41" s="93" t="s">
        <v>98</v>
      </c>
      <c r="B41" s="79">
        <v>2000</v>
      </c>
      <c r="C41" s="79">
        <v>3298</v>
      </c>
      <c r="D41" s="79">
        <v>3290.5</v>
      </c>
      <c r="E41" s="79">
        <f t="shared" si="1"/>
        <v>99.7725894481504</v>
      </c>
    </row>
    <row r="42" spans="1:5" ht="12.75">
      <c r="A42" s="91" t="s">
        <v>57</v>
      </c>
      <c r="B42" s="6">
        <v>330</v>
      </c>
      <c r="C42" s="6">
        <v>580</v>
      </c>
      <c r="D42" s="6">
        <v>535.5</v>
      </c>
      <c r="E42" s="6">
        <f>D42/C42*100</f>
        <v>92.32758620689656</v>
      </c>
    </row>
    <row r="43" spans="1:5" ht="12.75">
      <c r="A43" s="94" t="s">
        <v>58</v>
      </c>
      <c r="B43" s="13">
        <v>2660</v>
      </c>
      <c r="C43" s="13">
        <v>563</v>
      </c>
      <c r="D43" s="13">
        <v>387.3</v>
      </c>
      <c r="E43" s="13">
        <f aca="true" t="shared" si="2" ref="E43:E61">D43/C43*100</f>
        <v>68.79218472468916</v>
      </c>
    </row>
    <row r="44" spans="1:5" ht="12.75">
      <c r="A44" s="94" t="s">
        <v>5</v>
      </c>
      <c r="B44" s="6">
        <v>8180</v>
      </c>
      <c r="C44" s="6">
        <v>8030</v>
      </c>
      <c r="D44" s="13">
        <v>6203.6</v>
      </c>
      <c r="E44" s="6">
        <f t="shared" si="2"/>
        <v>77.25529265255292</v>
      </c>
    </row>
    <row r="45" spans="1:5" ht="12.75">
      <c r="A45" s="94" t="s">
        <v>171</v>
      </c>
      <c r="B45" s="6">
        <v>420</v>
      </c>
      <c r="C45" s="6">
        <v>6365</v>
      </c>
      <c r="D45" s="13">
        <v>372.1</v>
      </c>
      <c r="E45" s="6">
        <f t="shared" si="2"/>
        <v>5.846032992930087</v>
      </c>
    </row>
    <row r="46" spans="1:5" ht="12.75">
      <c r="A46" s="92" t="s">
        <v>59</v>
      </c>
      <c r="B46" s="6">
        <v>160</v>
      </c>
      <c r="C46" s="6">
        <v>67</v>
      </c>
      <c r="D46" s="79">
        <v>45.7</v>
      </c>
      <c r="E46" s="6">
        <f t="shared" si="2"/>
        <v>68.2089552238806</v>
      </c>
    </row>
    <row r="47" spans="1:5" ht="12.75">
      <c r="A47" s="92" t="s">
        <v>92</v>
      </c>
      <c r="B47" s="6">
        <v>500</v>
      </c>
      <c r="C47" s="6">
        <v>757</v>
      </c>
      <c r="D47" s="6">
        <v>756.9</v>
      </c>
      <c r="E47" s="6">
        <f t="shared" si="2"/>
        <v>99.98678996036988</v>
      </c>
    </row>
    <row r="48" spans="1:5" ht="12.75">
      <c r="A48" s="92" t="s">
        <v>84</v>
      </c>
      <c r="B48" s="6">
        <v>50</v>
      </c>
      <c r="C48" s="6">
        <v>70</v>
      </c>
      <c r="D48" s="6">
        <v>67</v>
      </c>
      <c r="E48" s="6">
        <f t="shared" si="2"/>
        <v>95.71428571428572</v>
      </c>
    </row>
    <row r="49" spans="1:7" ht="12.75">
      <c r="A49" s="92" t="s">
        <v>4</v>
      </c>
      <c r="B49" s="6">
        <v>2500</v>
      </c>
      <c r="C49" s="6">
        <v>2611</v>
      </c>
      <c r="D49" s="6">
        <v>2572.6</v>
      </c>
      <c r="E49" s="6">
        <f t="shared" si="2"/>
        <v>98.52929911911144</v>
      </c>
      <c r="G49" t="s">
        <v>94</v>
      </c>
    </row>
    <row r="50" spans="1:5" ht="12.75">
      <c r="A50" s="92" t="s">
        <v>66</v>
      </c>
      <c r="B50" s="6">
        <v>0</v>
      </c>
      <c r="C50" s="6">
        <v>2</v>
      </c>
      <c r="D50" s="6">
        <v>1.5</v>
      </c>
      <c r="E50" s="6">
        <v>0</v>
      </c>
    </row>
    <row r="51" spans="1:5" ht="12.75">
      <c r="A51" s="92" t="s">
        <v>60</v>
      </c>
      <c r="B51" s="6">
        <v>20</v>
      </c>
      <c r="C51" s="6">
        <v>20</v>
      </c>
      <c r="D51" s="6">
        <v>17.2</v>
      </c>
      <c r="E51" s="6">
        <f t="shared" si="2"/>
        <v>86</v>
      </c>
    </row>
    <row r="52" spans="1:5" ht="12.75">
      <c r="A52" s="92" t="s">
        <v>61</v>
      </c>
      <c r="B52" s="6">
        <v>400</v>
      </c>
      <c r="C52" s="6">
        <v>435</v>
      </c>
      <c r="D52" s="6">
        <v>424.6</v>
      </c>
      <c r="E52" s="6">
        <f t="shared" si="2"/>
        <v>97.60919540229885</v>
      </c>
    </row>
    <row r="53" spans="1:5" ht="12.75">
      <c r="A53" s="92" t="s">
        <v>62</v>
      </c>
      <c r="B53" s="6">
        <v>150</v>
      </c>
      <c r="C53" s="6">
        <v>150</v>
      </c>
      <c r="D53" s="6">
        <v>95.4</v>
      </c>
      <c r="E53" s="49">
        <v>0</v>
      </c>
    </row>
    <row r="54" spans="1:5" ht="12.75">
      <c r="A54" s="92" t="s">
        <v>93</v>
      </c>
      <c r="B54" s="6">
        <v>3500</v>
      </c>
      <c r="C54" s="6">
        <v>73</v>
      </c>
      <c r="D54" s="6">
        <v>0</v>
      </c>
      <c r="E54" s="6">
        <f t="shared" si="2"/>
        <v>0</v>
      </c>
    </row>
    <row r="55" spans="1:5" ht="12.75">
      <c r="A55" s="92" t="s">
        <v>160</v>
      </c>
      <c r="B55" s="6">
        <v>435</v>
      </c>
      <c r="C55" s="6">
        <v>438</v>
      </c>
      <c r="D55" s="6">
        <v>438</v>
      </c>
      <c r="E55" s="6">
        <f t="shared" si="2"/>
        <v>100</v>
      </c>
    </row>
    <row r="56" spans="1:5" ht="12.75">
      <c r="A56" s="92" t="s">
        <v>161</v>
      </c>
      <c r="B56" s="6">
        <v>0</v>
      </c>
      <c r="C56" s="6">
        <v>3300</v>
      </c>
      <c r="D56" s="6">
        <v>2106.4</v>
      </c>
      <c r="E56" s="6">
        <v>0</v>
      </c>
    </row>
    <row r="57" spans="1:5" ht="12.75">
      <c r="A57" s="92" t="s">
        <v>6</v>
      </c>
      <c r="B57" s="6">
        <v>10000</v>
      </c>
      <c r="C57" s="6">
        <v>10000</v>
      </c>
      <c r="D57" s="6">
        <v>9016</v>
      </c>
      <c r="E57" s="6">
        <f t="shared" si="2"/>
        <v>90.16</v>
      </c>
    </row>
    <row r="58" spans="1:5" ht="12.75">
      <c r="A58" s="93" t="s">
        <v>144</v>
      </c>
      <c r="B58" s="6">
        <v>0</v>
      </c>
      <c r="C58" s="6">
        <v>0</v>
      </c>
      <c r="D58" s="6">
        <v>0</v>
      </c>
      <c r="E58" s="6">
        <v>0</v>
      </c>
    </row>
    <row r="59" spans="1:5" ht="12.75">
      <c r="A59" s="93" t="s">
        <v>119</v>
      </c>
      <c r="B59" s="32">
        <v>50</v>
      </c>
      <c r="C59" s="32">
        <v>94</v>
      </c>
      <c r="D59" s="79">
        <v>94</v>
      </c>
      <c r="E59" s="6">
        <f t="shared" si="2"/>
        <v>100</v>
      </c>
    </row>
    <row r="60" spans="1:5" ht="12.75">
      <c r="A60" s="93" t="s">
        <v>182</v>
      </c>
      <c r="B60" s="98">
        <v>0</v>
      </c>
      <c r="C60" s="98">
        <v>872</v>
      </c>
      <c r="D60" s="79">
        <v>712.7</v>
      </c>
      <c r="E60" s="79">
        <v>0</v>
      </c>
    </row>
    <row r="61" spans="1:5" ht="13.5" thickBot="1">
      <c r="A61" s="93" t="s">
        <v>38</v>
      </c>
      <c r="B61" s="51">
        <v>400</v>
      </c>
      <c r="C61" s="51">
        <v>337</v>
      </c>
      <c r="D61" s="17">
        <v>204</v>
      </c>
      <c r="E61" s="17">
        <f t="shared" si="2"/>
        <v>60.534124629080125</v>
      </c>
    </row>
    <row r="62" spans="1:5" ht="13.5" thickBot="1">
      <c r="A62" s="14" t="s">
        <v>95</v>
      </c>
      <c r="B62" s="15">
        <v>0</v>
      </c>
      <c r="C62" s="15">
        <v>117038</v>
      </c>
      <c r="D62" s="15">
        <v>94499.1</v>
      </c>
      <c r="E62" s="86">
        <f>D62/C62*100</f>
        <v>80.74223756386814</v>
      </c>
    </row>
    <row r="63" spans="1:5" ht="13.5" thickBot="1">
      <c r="A63" s="95" t="s">
        <v>73</v>
      </c>
      <c r="B63" s="85">
        <f>SUM(B64:B67)</f>
        <v>180585</v>
      </c>
      <c r="C63" s="85">
        <f>SUM(C64:C67)</f>
        <v>176478</v>
      </c>
      <c r="D63" s="85">
        <f>SUM(D64:D67)</f>
        <v>172989.4</v>
      </c>
      <c r="E63" s="86">
        <f aca="true" t="shared" si="3" ref="E63:E73">D63/C63*100</f>
        <v>98.0232096918596</v>
      </c>
    </row>
    <row r="64" spans="1:5" ht="12.75">
      <c r="A64" s="3" t="s">
        <v>14</v>
      </c>
      <c r="B64" s="31">
        <v>585</v>
      </c>
      <c r="C64" s="12">
        <v>1815</v>
      </c>
      <c r="D64" s="70">
        <v>1752.7</v>
      </c>
      <c r="E64" s="12">
        <f t="shared" si="3"/>
        <v>96.56749311294766</v>
      </c>
    </row>
    <row r="65" spans="1:5" ht="12.75">
      <c r="A65" s="4" t="s">
        <v>114</v>
      </c>
      <c r="B65" s="26">
        <v>60000</v>
      </c>
      <c r="C65" s="26">
        <v>58000</v>
      </c>
      <c r="D65" s="49">
        <v>54635.4</v>
      </c>
      <c r="E65" s="6">
        <f t="shared" si="3"/>
        <v>94.19896551724139</v>
      </c>
    </row>
    <row r="66" spans="1:5" ht="12.75">
      <c r="A66" s="4" t="s">
        <v>115</v>
      </c>
      <c r="B66" s="26">
        <v>120000</v>
      </c>
      <c r="C66" s="26">
        <v>113508</v>
      </c>
      <c r="D66" s="49">
        <v>113442.8</v>
      </c>
      <c r="E66" s="6">
        <f t="shared" si="3"/>
        <v>99.94255911477606</v>
      </c>
    </row>
    <row r="67" spans="1:5" ht="13.5" thickBot="1">
      <c r="A67" s="8" t="s">
        <v>66</v>
      </c>
      <c r="B67" s="51">
        <v>0</v>
      </c>
      <c r="C67" s="17">
        <v>3155</v>
      </c>
      <c r="D67" s="58">
        <v>3158.5</v>
      </c>
      <c r="E67" s="17">
        <v>0</v>
      </c>
    </row>
    <row r="68" spans="1:6" ht="13.5" thickBot="1">
      <c r="A68" s="16" t="s">
        <v>117</v>
      </c>
      <c r="B68" s="47">
        <v>320</v>
      </c>
      <c r="C68" s="47">
        <v>626</v>
      </c>
      <c r="D68" s="47">
        <v>348.8</v>
      </c>
      <c r="E68" s="86">
        <f t="shared" si="3"/>
        <v>55.718849840255594</v>
      </c>
      <c r="F68" s="80"/>
    </row>
    <row r="69" spans="1:5" ht="13.5" thickBot="1">
      <c r="A69" s="95" t="s">
        <v>76</v>
      </c>
      <c r="B69" s="86">
        <f>SUM(B70:B71)</f>
        <v>530</v>
      </c>
      <c r="C69" s="86">
        <f>SUM(C70:C71)</f>
        <v>530</v>
      </c>
      <c r="D69" s="86">
        <f>SUM(D70:D71)</f>
        <v>416.5</v>
      </c>
      <c r="E69" s="86">
        <f t="shared" si="3"/>
        <v>78.58490566037736</v>
      </c>
    </row>
    <row r="70" spans="1:5" ht="12.75">
      <c r="A70" s="23" t="s">
        <v>45</v>
      </c>
      <c r="B70" s="31">
        <v>100</v>
      </c>
      <c r="C70" s="31">
        <v>100</v>
      </c>
      <c r="D70" s="70">
        <v>73.9</v>
      </c>
      <c r="E70" s="12">
        <f t="shared" si="3"/>
        <v>73.9</v>
      </c>
    </row>
    <row r="71" spans="1:5" ht="13.5" thickBot="1">
      <c r="A71" s="82" t="s">
        <v>44</v>
      </c>
      <c r="B71" s="51">
        <v>430</v>
      </c>
      <c r="C71" s="51">
        <v>430</v>
      </c>
      <c r="D71" s="58">
        <v>342.6</v>
      </c>
      <c r="E71" s="17">
        <f t="shared" si="3"/>
        <v>79.67441860465117</v>
      </c>
    </row>
    <row r="72" spans="1:5" ht="13.5" thickBot="1">
      <c r="A72" s="14" t="s">
        <v>111</v>
      </c>
      <c r="B72" s="87">
        <f>SUM(B73:B87)</f>
        <v>56166</v>
      </c>
      <c r="C72" s="87">
        <f>SUM(C73:C87)</f>
        <v>57454</v>
      </c>
      <c r="D72" s="87">
        <f>SUM(D73:D87)</f>
        <v>57230.89999999999</v>
      </c>
      <c r="E72" s="86">
        <f t="shared" si="3"/>
        <v>99.61168935148116</v>
      </c>
    </row>
    <row r="73" spans="1:5" ht="12.75">
      <c r="A73" s="3" t="s">
        <v>29</v>
      </c>
      <c r="B73" s="48">
        <v>12335</v>
      </c>
      <c r="C73" s="48">
        <v>12929</v>
      </c>
      <c r="D73" s="12">
        <v>12927.4</v>
      </c>
      <c r="E73" s="12">
        <f t="shared" si="3"/>
        <v>99.98762471962254</v>
      </c>
    </row>
    <row r="74" spans="1:5" ht="12.75">
      <c r="A74" s="4" t="s">
        <v>134</v>
      </c>
      <c r="B74" s="26">
        <v>2125</v>
      </c>
      <c r="C74" s="26">
        <v>2557</v>
      </c>
      <c r="D74" s="6">
        <v>2557.4</v>
      </c>
      <c r="E74" s="6">
        <f aca="true" t="shared" si="4" ref="E74:E86">D74/C74*100</f>
        <v>100.01564333202973</v>
      </c>
    </row>
    <row r="75" spans="1:5" ht="12.75">
      <c r="A75" s="9" t="s">
        <v>30</v>
      </c>
      <c r="B75" s="26">
        <v>5430</v>
      </c>
      <c r="C75" s="26">
        <v>5730</v>
      </c>
      <c r="D75" s="6">
        <v>5729.4</v>
      </c>
      <c r="E75" s="6">
        <f t="shared" si="4"/>
        <v>99.98952879581151</v>
      </c>
    </row>
    <row r="76" spans="1:5" ht="12.75">
      <c r="A76" s="9" t="s">
        <v>135</v>
      </c>
      <c r="B76" s="26">
        <v>3200</v>
      </c>
      <c r="C76" s="26">
        <v>3270</v>
      </c>
      <c r="D76" s="6">
        <v>3269.1</v>
      </c>
      <c r="E76" s="6">
        <f t="shared" si="4"/>
        <v>99.97247706422017</v>
      </c>
    </row>
    <row r="77" spans="1:5" ht="12.75">
      <c r="A77" s="4" t="s">
        <v>136</v>
      </c>
      <c r="B77" s="26">
        <v>3133</v>
      </c>
      <c r="C77" s="26">
        <v>3410</v>
      </c>
      <c r="D77" s="6">
        <v>3409.6</v>
      </c>
      <c r="E77" s="6">
        <f t="shared" si="4"/>
        <v>99.9882697947214</v>
      </c>
    </row>
    <row r="78" spans="1:5" ht="12.75">
      <c r="A78" s="4" t="s">
        <v>137</v>
      </c>
      <c r="B78" s="26">
        <v>4005</v>
      </c>
      <c r="C78" s="26">
        <v>4090</v>
      </c>
      <c r="D78" s="6">
        <v>4090.6</v>
      </c>
      <c r="E78" s="6">
        <f t="shared" si="4"/>
        <v>100.01466992665036</v>
      </c>
    </row>
    <row r="79" spans="1:5" ht="12.75">
      <c r="A79" s="4" t="s">
        <v>138</v>
      </c>
      <c r="B79" s="26">
        <v>4080</v>
      </c>
      <c r="C79" s="26">
        <v>4154</v>
      </c>
      <c r="D79" s="6">
        <v>4153.4</v>
      </c>
      <c r="E79" s="6">
        <f t="shared" si="4"/>
        <v>99.98555609051516</v>
      </c>
    </row>
    <row r="80" spans="1:5" ht="12.75">
      <c r="A80" s="4" t="s">
        <v>139</v>
      </c>
      <c r="B80" s="26">
        <v>3924</v>
      </c>
      <c r="C80" s="26">
        <v>3945</v>
      </c>
      <c r="D80" s="6">
        <v>3945</v>
      </c>
      <c r="E80" s="6">
        <f t="shared" si="4"/>
        <v>100</v>
      </c>
    </row>
    <row r="81" spans="1:5" ht="12.75">
      <c r="A81" s="4" t="s">
        <v>140</v>
      </c>
      <c r="B81" s="26">
        <v>2625</v>
      </c>
      <c r="C81" s="26">
        <v>0</v>
      </c>
      <c r="D81" s="6">
        <v>0</v>
      </c>
      <c r="E81" s="6">
        <v>0</v>
      </c>
    </row>
    <row r="82" spans="1:5" ht="12.75">
      <c r="A82" s="4" t="s">
        <v>141</v>
      </c>
      <c r="B82" s="26">
        <v>3100</v>
      </c>
      <c r="C82" s="26">
        <v>6114</v>
      </c>
      <c r="D82" s="6">
        <v>6115.4</v>
      </c>
      <c r="E82" s="6">
        <f>D82/C82*100</f>
        <v>100.02289826627413</v>
      </c>
    </row>
    <row r="83" spans="1:5" ht="12.75">
      <c r="A83" s="4" t="s">
        <v>142</v>
      </c>
      <c r="B83" s="26">
        <v>4542</v>
      </c>
      <c r="C83" s="26">
        <v>4705</v>
      </c>
      <c r="D83" s="6">
        <v>4704.7</v>
      </c>
      <c r="E83" s="6">
        <f t="shared" si="4"/>
        <v>99.99362380446334</v>
      </c>
    </row>
    <row r="84" spans="1:5" ht="12.75">
      <c r="A84" s="4" t="s">
        <v>133</v>
      </c>
      <c r="B84" s="26">
        <v>4377</v>
      </c>
      <c r="C84" s="26">
        <v>4326</v>
      </c>
      <c r="D84" s="6">
        <v>4325.9</v>
      </c>
      <c r="E84" s="6">
        <f t="shared" si="4"/>
        <v>99.99768839574664</v>
      </c>
    </row>
    <row r="85" spans="1:5" ht="12.75">
      <c r="A85" s="4" t="s">
        <v>31</v>
      </c>
      <c r="B85" s="26">
        <v>1000</v>
      </c>
      <c r="C85" s="26">
        <v>1018</v>
      </c>
      <c r="D85" s="6">
        <v>1018.1</v>
      </c>
      <c r="E85" s="6">
        <f t="shared" si="4"/>
        <v>100.00982318271122</v>
      </c>
    </row>
    <row r="86" spans="1:5" ht="12.75">
      <c r="A86" s="11" t="s">
        <v>143</v>
      </c>
      <c r="B86" s="26">
        <v>1290</v>
      </c>
      <c r="C86" s="26">
        <v>988</v>
      </c>
      <c r="D86" s="49">
        <v>768.7</v>
      </c>
      <c r="E86" s="6">
        <f t="shared" si="4"/>
        <v>77.80364372469636</v>
      </c>
    </row>
    <row r="87" spans="1:5" ht="13.5" thickBot="1">
      <c r="A87" s="57" t="s">
        <v>152</v>
      </c>
      <c r="B87" s="50">
        <v>1000</v>
      </c>
      <c r="C87" s="50">
        <v>218</v>
      </c>
      <c r="D87" s="104">
        <v>216.2</v>
      </c>
      <c r="E87" s="6">
        <v>0</v>
      </c>
    </row>
    <row r="88" spans="1:5" ht="13.5" thickBot="1">
      <c r="A88" s="45" t="s">
        <v>33</v>
      </c>
      <c r="B88" s="47">
        <f>SUM(B89:B99)</f>
        <v>13039</v>
      </c>
      <c r="C88" s="47">
        <f>SUM(C89:C99)</f>
        <v>12913</v>
      </c>
      <c r="D88" s="47">
        <f>SUM(D89:D99)</f>
        <v>10274</v>
      </c>
      <c r="E88" s="86">
        <f>D88/C88*100</f>
        <v>79.56323085262913</v>
      </c>
    </row>
    <row r="89" spans="1:5" ht="12.75">
      <c r="A89" s="39" t="s">
        <v>39</v>
      </c>
      <c r="B89" s="32">
        <v>250</v>
      </c>
      <c r="C89" s="32">
        <v>250</v>
      </c>
      <c r="D89" s="52">
        <v>202.8</v>
      </c>
      <c r="E89" s="12">
        <f>D89/C89*100</f>
        <v>81.12</v>
      </c>
    </row>
    <row r="90" spans="1:5" ht="12.75">
      <c r="A90" s="39" t="s">
        <v>40</v>
      </c>
      <c r="B90" s="52">
        <v>3250</v>
      </c>
      <c r="C90" s="52">
        <v>3226</v>
      </c>
      <c r="D90" s="52">
        <v>2670.8</v>
      </c>
      <c r="E90" s="6">
        <f aca="true" t="shared" si="5" ref="E90:E99">D90/C90*100</f>
        <v>82.7898326100434</v>
      </c>
    </row>
    <row r="91" spans="1:5" ht="12.75">
      <c r="A91" s="39" t="s">
        <v>101</v>
      </c>
      <c r="B91" s="52">
        <v>1370</v>
      </c>
      <c r="C91" s="52">
        <v>1370</v>
      </c>
      <c r="D91" s="52">
        <v>1055</v>
      </c>
      <c r="E91" s="6">
        <f t="shared" si="5"/>
        <v>77.00729927007299</v>
      </c>
    </row>
    <row r="92" spans="1:5" ht="12.75">
      <c r="A92" s="39" t="s">
        <v>132</v>
      </c>
      <c r="B92" s="52">
        <v>0</v>
      </c>
      <c r="C92" s="52">
        <v>0</v>
      </c>
      <c r="D92" s="52">
        <v>0</v>
      </c>
      <c r="E92" s="6">
        <v>0</v>
      </c>
    </row>
    <row r="93" spans="1:5" ht="12.75">
      <c r="A93" s="39" t="s">
        <v>102</v>
      </c>
      <c r="B93" s="52">
        <v>1450</v>
      </c>
      <c r="C93" s="52">
        <v>1450</v>
      </c>
      <c r="D93" s="52">
        <v>693.8</v>
      </c>
      <c r="E93" s="6">
        <f t="shared" si="5"/>
        <v>47.84827586206896</v>
      </c>
    </row>
    <row r="94" spans="1:5" ht="12.75">
      <c r="A94" s="39" t="s">
        <v>41</v>
      </c>
      <c r="B94" s="52">
        <v>450</v>
      </c>
      <c r="C94" s="52">
        <v>474</v>
      </c>
      <c r="D94" s="52">
        <v>472.6</v>
      </c>
      <c r="E94" s="6">
        <f t="shared" si="5"/>
        <v>99.70464135021098</v>
      </c>
    </row>
    <row r="95" spans="1:5" ht="12.75">
      <c r="A95" s="39" t="s">
        <v>100</v>
      </c>
      <c r="B95" s="32">
        <v>400</v>
      </c>
      <c r="C95" s="32">
        <v>400</v>
      </c>
      <c r="D95" s="6">
        <v>338.5</v>
      </c>
      <c r="E95" s="6">
        <f t="shared" si="5"/>
        <v>84.625</v>
      </c>
    </row>
    <row r="96" spans="1:5" ht="12.75">
      <c r="A96" s="4" t="s">
        <v>50</v>
      </c>
      <c r="B96" s="52">
        <v>5351</v>
      </c>
      <c r="C96" s="52">
        <v>5225</v>
      </c>
      <c r="D96" s="52">
        <v>4827.9</v>
      </c>
      <c r="E96" s="6">
        <f t="shared" si="5"/>
        <v>92.39999999999999</v>
      </c>
    </row>
    <row r="97" spans="1:5" ht="12.75">
      <c r="A97" s="40" t="s">
        <v>70</v>
      </c>
      <c r="B97" s="6">
        <v>15</v>
      </c>
      <c r="C97" s="6">
        <v>15</v>
      </c>
      <c r="D97" s="103">
        <v>12.3</v>
      </c>
      <c r="E97" s="6">
        <f t="shared" si="5"/>
        <v>82</v>
      </c>
    </row>
    <row r="98" spans="1:5" ht="12.75">
      <c r="A98" s="40" t="s">
        <v>69</v>
      </c>
      <c r="B98" s="32">
        <v>3</v>
      </c>
      <c r="C98" s="32">
        <v>3</v>
      </c>
      <c r="D98" s="103">
        <v>0.3</v>
      </c>
      <c r="E98" s="6">
        <f t="shared" si="5"/>
        <v>10</v>
      </c>
    </row>
    <row r="99" spans="1:5" ht="13.5" thickBot="1">
      <c r="A99" s="41" t="s">
        <v>90</v>
      </c>
      <c r="B99" s="51">
        <v>500</v>
      </c>
      <c r="C99" s="51">
        <v>500</v>
      </c>
      <c r="D99" s="104">
        <v>0</v>
      </c>
      <c r="E99" s="6">
        <f t="shared" si="5"/>
        <v>0</v>
      </c>
    </row>
    <row r="100" spans="1:5" ht="13.5" thickBot="1">
      <c r="A100" s="45" t="s">
        <v>165</v>
      </c>
      <c r="B100" s="85">
        <f>SUM(B101:B104)</f>
        <v>45854</v>
      </c>
      <c r="C100" s="85">
        <f>SUM(C101:C104)</f>
        <v>45722</v>
      </c>
      <c r="D100" s="85">
        <f>SUM(D101:D104)</f>
        <v>36951.2</v>
      </c>
      <c r="E100" s="15">
        <f>D100/C100*100</f>
        <v>80.81711211233103</v>
      </c>
    </row>
    <row r="101" spans="1:5" ht="12.75">
      <c r="A101" s="83" t="s">
        <v>162</v>
      </c>
      <c r="B101" s="70">
        <v>18926</v>
      </c>
      <c r="C101" s="70">
        <v>18726</v>
      </c>
      <c r="D101" s="12">
        <v>14542.2</v>
      </c>
      <c r="E101" s="13">
        <f>D101/C101*100</f>
        <v>77.65780198654278</v>
      </c>
    </row>
    <row r="102" spans="1:5" ht="12.75">
      <c r="A102" s="83" t="s">
        <v>163</v>
      </c>
      <c r="B102" s="49">
        <v>200</v>
      </c>
      <c r="C102" s="49">
        <v>200</v>
      </c>
      <c r="D102" s="49">
        <v>177.1</v>
      </c>
      <c r="E102" s="6">
        <v>0</v>
      </c>
    </row>
    <row r="103" spans="1:5" ht="12.75">
      <c r="A103" s="83" t="s">
        <v>166</v>
      </c>
      <c r="B103" s="49">
        <v>26018</v>
      </c>
      <c r="C103" s="49">
        <v>23226</v>
      </c>
      <c r="D103" s="6">
        <v>19373.2</v>
      </c>
      <c r="E103" s="6">
        <f>D103/C103*100</f>
        <v>83.41169379144063</v>
      </c>
    </row>
    <row r="104" spans="1:5" ht="13.5" thickBot="1">
      <c r="A104" s="84" t="s">
        <v>167</v>
      </c>
      <c r="B104" s="58">
        <v>710</v>
      </c>
      <c r="C104" s="58">
        <v>3570</v>
      </c>
      <c r="D104" s="17">
        <v>2858.7</v>
      </c>
      <c r="E104" s="6">
        <f>D104/C104*100</f>
        <v>80.07563025210084</v>
      </c>
    </row>
    <row r="105" spans="1:5" ht="13.5" thickBot="1">
      <c r="A105" s="60" t="s">
        <v>77</v>
      </c>
      <c r="B105" s="78">
        <f>SUM(B106:B110)</f>
        <v>117333</v>
      </c>
      <c r="C105" s="78">
        <f>SUM(C106:C110)</f>
        <v>126081</v>
      </c>
      <c r="D105" s="78">
        <f>SUM(D106:D110)</f>
        <v>108151.90000000001</v>
      </c>
      <c r="E105" s="15">
        <f>D105/C105*100</f>
        <v>85.77969717879776</v>
      </c>
    </row>
    <row r="106" spans="1:5" ht="12.75">
      <c r="A106" s="62" t="s">
        <v>106</v>
      </c>
      <c r="B106" s="70">
        <v>79430</v>
      </c>
      <c r="C106" s="70">
        <v>84782</v>
      </c>
      <c r="D106" s="12">
        <v>73711.1</v>
      </c>
      <c r="E106" s="13">
        <f aca="true" t="shared" si="6" ref="E106:E135">D106/C106*100</f>
        <v>86.94192163430917</v>
      </c>
    </row>
    <row r="107" spans="1:5" ht="12.75">
      <c r="A107" s="63" t="s">
        <v>107</v>
      </c>
      <c r="B107" s="71">
        <v>4000</v>
      </c>
      <c r="C107" s="71">
        <v>5178</v>
      </c>
      <c r="D107" s="6">
        <v>3434</v>
      </c>
      <c r="E107" s="6">
        <f t="shared" si="6"/>
        <v>66.31904210119738</v>
      </c>
    </row>
    <row r="108" spans="1:5" ht="12.75">
      <c r="A108" s="63" t="s">
        <v>108</v>
      </c>
      <c r="B108" s="49">
        <v>4150</v>
      </c>
      <c r="C108" s="49">
        <v>4150</v>
      </c>
      <c r="D108" s="79">
        <v>3578.8</v>
      </c>
      <c r="E108" s="6">
        <f t="shared" si="6"/>
        <v>86.23614457831326</v>
      </c>
    </row>
    <row r="109" spans="1:5" ht="12.75">
      <c r="A109" s="59" t="s">
        <v>109</v>
      </c>
      <c r="B109" s="72">
        <v>29253</v>
      </c>
      <c r="C109" s="72">
        <v>31471</v>
      </c>
      <c r="D109" s="79">
        <v>26990.5</v>
      </c>
      <c r="E109" s="6">
        <f t="shared" si="6"/>
        <v>85.76308347367417</v>
      </c>
    </row>
    <row r="110" spans="1:5" ht="13.5" thickBot="1">
      <c r="A110" s="67" t="s">
        <v>150</v>
      </c>
      <c r="B110" s="73">
        <v>500</v>
      </c>
      <c r="C110" s="73">
        <v>500</v>
      </c>
      <c r="D110" s="79">
        <v>437.5</v>
      </c>
      <c r="E110" s="6">
        <f t="shared" si="6"/>
        <v>87.5</v>
      </c>
    </row>
    <row r="111" spans="1:5" ht="13.5" thickBot="1">
      <c r="A111" s="60" t="s">
        <v>118</v>
      </c>
      <c r="B111" s="47">
        <f>SUM(B112:B117)</f>
        <v>13264</v>
      </c>
      <c r="C111" s="47">
        <f>SUM(C112:C117)</f>
        <v>15212</v>
      </c>
      <c r="D111" s="15">
        <f>SUM(D112:D117)</f>
        <v>12861</v>
      </c>
      <c r="E111" s="15">
        <f>D111/C111*100</f>
        <v>84.54509597686038</v>
      </c>
    </row>
    <row r="112" spans="1:5" s="30" customFormat="1" ht="12.75">
      <c r="A112" s="65" t="s">
        <v>185</v>
      </c>
      <c r="B112" s="49">
        <v>1130</v>
      </c>
      <c r="C112" s="49">
        <v>1821</v>
      </c>
      <c r="D112" s="12">
        <v>1117.5</v>
      </c>
      <c r="E112" s="13">
        <f t="shared" si="6"/>
        <v>61.3673805601318</v>
      </c>
    </row>
    <row r="113" spans="1:5" s="30" customFormat="1" ht="12.75">
      <c r="A113" s="66" t="s">
        <v>91</v>
      </c>
      <c r="B113" s="74">
        <v>90</v>
      </c>
      <c r="C113" s="74">
        <v>90</v>
      </c>
      <c r="D113" s="32">
        <v>30.7</v>
      </c>
      <c r="E113" s="6">
        <f t="shared" si="6"/>
        <v>34.11111111111111</v>
      </c>
    </row>
    <row r="114" spans="1:5" s="30" customFormat="1" ht="12.75">
      <c r="A114" s="66" t="s">
        <v>42</v>
      </c>
      <c r="B114" s="73">
        <v>100</v>
      </c>
      <c r="C114" s="73">
        <v>100</v>
      </c>
      <c r="D114" s="32">
        <v>26.6</v>
      </c>
      <c r="E114" s="6">
        <f t="shared" si="6"/>
        <v>26.6</v>
      </c>
    </row>
    <row r="115" spans="1:5" s="30" customFormat="1" ht="12.75">
      <c r="A115" s="66" t="s">
        <v>43</v>
      </c>
      <c r="B115" s="52">
        <v>3152</v>
      </c>
      <c r="C115" s="52">
        <v>3250</v>
      </c>
      <c r="D115" s="6">
        <v>3248.7</v>
      </c>
      <c r="E115" s="6">
        <f t="shared" si="6"/>
        <v>99.96</v>
      </c>
    </row>
    <row r="116" spans="1:5" s="30" customFormat="1" ht="12.75">
      <c r="A116" s="67" t="s">
        <v>99</v>
      </c>
      <c r="B116" s="75">
        <v>70</v>
      </c>
      <c r="C116" s="75">
        <v>70</v>
      </c>
      <c r="D116" s="79">
        <v>70</v>
      </c>
      <c r="E116" s="6">
        <f t="shared" si="6"/>
        <v>100</v>
      </c>
    </row>
    <row r="117" spans="1:5" s="30" customFormat="1" ht="13.5" thickBot="1">
      <c r="A117" s="59" t="s">
        <v>116</v>
      </c>
      <c r="B117" s="58">
        <v>8722</v>
      </c>
      <c r="C117" s="58">
        <v>9881</v>
      </c>
      <c r="D117" s="102">
        <v>8367.5</v>
      </c>
      <c r="E117" s="6">
        <f t="shared" si="6"/>
        <v>84.68272442060521</v>
      </c>
    </row>
    <row r="118" spans="1:5" ht="13.5" thickBot="1">
      <c r="A118" s="60" t="s">
        <v>78</v>
      </c>
      <c r="B118" s="47">
        <f>SUM(B119:B122)</f>
        <v>35939</v>
      </c>
      <c r="C118" s="47">
        <f>SUM(C119:C122)</f>
        <v>35538</v>
      </c>
      <c r="D118" s="47">
        <f>SUM(D119:D122)</f>
        <v>34772.1</v>
      </c>
      <c r="E118" s="15">
        <f>D118/C118*100</f>
        <v>97.84484214080702</v>
      </c>
    </row>
    <row r="119" spans="1:5" ht="12.75">
      <c r="A119" s="62" t="s">
        <v>110</v>
      </c>
      <c r="B119" s="76">
        <v>5913</v>
      </c>
      <c r="C119" s="76">
        <v>5812</v>
      </c>
      <c r="D119" s="13">
        <v>5037.9</v>
      </c>
      <c r="E119" s="6">
        <f t="shared" si="6"/>
        <v>86.68100481761871</v>
      </c>
    </row>
    <row r="120" spans="1:5" ht="12.75">
      <c r="A120" s="61" t="s">
        <v>18</v>
      </c>
      <c r="B120" s="77">
        <v>0</v>
      </c>
      <c r="C120" s="77">
        <v>0</v>
      </c>
      <c r="D120" s="6">
        <v>0</v>
      </c>
      <c r="E120" s="6">
        <v>0</v>
      </c>
    </row>
    <row r="121" spans="1:5" ht="12.75">
      <c r="A121" s="68" t="s">
        <v>22</v>
      </c>
      <c r="B121" s="77">
        <v>22241</v>
      </c>
      <c r="C121" s="77">
        <v>22017</v>
      </c>
      <c r="D121" s="6">
        <v>22173.6</v>
      </c>
      <c r="E121" s="6">
        <f t="shared" si="6"/>
        <v>100.7112685651996</v>
      </c>
    </row>
    <row r="122" spans="1:5" ht="13.5" thickBot="1">
      <c r="A122" s="59" t="s">
        <v>23</v>
      </c>
      <c r="B122" s="77">
        <v>7785</v>
      </c>
      <c r="C122" s="77">
        <v>7709</v>
      </c>
      <c r="D122" s="79">
        <v>7560.6</v>
      </c>
      <c r="E122" s="6">
        <f t="shared" si="6"/>
        <v>98.07497729926061</v>
      </c>
    </row>
    <row r="123" spans="1:5" ht="13.5" thickBot="1">
      <c r="A123" s="60" t="s">
        <v>79</v>
      </c>
      <c r="B123" s="47">
        <f>SUM(B124:B126)</f>
        <v>1035</v>
      </c>
      <c r="C123" s="47">
        <f>SUM(C124:C126)</f>
        <v>6914</v>
      </c>
      <c r="D123" s="47">
        <f>SUM(D124:D126)</f>
        <v>6714.099999999999</v>
      </c>
      <c r="E123" s="15">
        <f>D123/C123*100</f>
        <v>97.10876482499276</v>
      </c>
    </row>
    <row r="124" spans="1:5" ht="12.75">
      <c r="A124" s="62" t="s">
        <v>19</v>
      </c>
      <c r="B124" s="70">
        <v>1035</v>
      </c>
      <c r="C124" s="70">
        <v>1414</v>
      </c>
      <c r="D124" s="31">
        <v>1353.2</v>
      </c>
      <c r="E124" s="13">
        <f t="shared" si="6"/>
        <v>95.7001414427157</v>
      </c>
    </row>
    <row r="125" spans="1:5" ht="12.75">
      <c r="A125" s="59" t="s">
        <v>67</v>
      </c>
      <c r="B125" s="72">
        <v>0</v>
      </c>
      <c r="C125" s="72">
        <v>0</v>
      </c>
      <c r="D125" s="105">
        <v>0</v>
      </c>
      <c r="E125" s="6">
        <v>0</v>
      </c>
    </row>
    <row r="126" spans="1:5" ht="13.5" thickBot="1">
      <c r="A126" s="64" t="s">
        <v>151</v>
      </c>
      <c r="B126" s="58">
        <v>0</v>
      </c>
      <c r="C126" s="58">
        <v>5500</v>
      </c>
      <c r="D126" s="17">
        <v>5360.9</v>
      </c>
      <c r="E126" s="6">
        <v>0</v>
      </c>
    </row>
    <row r="127" spans="1:5" ht="13.5" thickBot="1">
      <c r="A127" s="69" t="s">
        <v>153</v>
      </c>
      <c r="B127" s="78">
        <f>SUM(B128:B136)</f>
        <v>75266</v>
      </c>
      <c r="C127" s="78">
        <f>SUM(C128:C136)</f>
        <v>217407</v>
      </c>
      <c r="D127" s="78">
        <f>SUM(D128:D136)</f>
        <v>134283.4</v>
      </c>
      <c r="E127" s="15">
        <f>D127/C127*100</f>
        <v>61.765904501694976</v>
      </c>
    </row>
    <row r="128" spans="1:5" ht="12.75">
      <c r="A128" s="62" t="s">
        <v>13</v>
      </c>
      <c r="B128" s="70">
        <v>1816</v>
      </c>
      <c r="C128" s="70">
        <v>1816</v>
      </c>
      <c r="D128" s="110">
        <v>1765.5</v>
      </c>
      <c r="E128" s="13">
        <f t="shared" si="6"/>
        <v>97.21916299559471</v>
      </c>
    </row>
    <row r="129" spans="1:5" ht="12.75">
      <c r="A129" s="61" t="s">
        <v>7</v>
      </c>
      <c r="B129" s="49">
        <v>1800</v>
      </c>
      <c r="C129" s="49">
        <v>1800</v>
      </c>
      <c r="D129" s="107">
        <v>1203.2</v>
      </c>
      <c r="E129" s="6">
        <f t="shared" si="6"/>
        <v>66.84444444444445</v>
      </c>
    </row>
    <row r="130" spans="1:5" ht="12.75">
      <c r="A130" s="61" t="s">
        <v>103</v>
      </c>
      <c r="B130" s="49">
        <v>1200</v>
      </c>
      <c r="C130" s="49">
        <v>2200</v>
      </c>
      <c r="D130" s="107">
        <v>1815.1</v>
      </c>
      <c r="E130" s="6">
        <f t="shared" si="6"/>
        <v>82.50454545454545</v>
      </c>
    </row>
    <row r="131" spans="1:5" ht="12.75">
      <c r="A131" s="61" t="s">
        <v>104</v>
      </c>
      <c r="B131" s="49">
        <v>30000</v>
      </c>
      <c r="C131" s="49">
        <v>172953</v>
      </c>
      <c r="D131" s="107">
        <v>115961</v>
      </c>
      <c r="E131" s="6">
        <f t="shared" si="6"/>
        <v>67.04769503853647</v>
      </c>
    </row>
    <row r="132" spans="1:5" ht="12.75">
      <c r="A132" s="61" t="s">
        <v>105</v>
      </c>
      <c r="B132" s="49" t="s">
        <v>94</v>
      </c>
      <c r="C132" s="49" t="s">
        <v>94</v>
      </c>
      <c r="D132" s="107"/>
      <c r="E132" s="6"/>
    </row>
    <row r="133" spans="1:5" ht="12.75">
      <c r="A133" s="61" t="s">
        <v>35</v>
      </c>
      <c r="B133" s="49">
        <v>5000</v>
      </c>
      <c r="C133" s="49">
        <v>5000</v>
      </c>
      <c r="D133" s="107">
        <v>1000</v>
      </c>
      <c r="E133" s="6">
        <f t="shared" si="6"/>
        <v>20</v>
      </c>
    </row>
    <row r="134" spans="1:5" ht="12.75">
      <c r="A134" s="63" t="s">
        <v>34</v>
      </c>
      <c r="B134" s="49">
        <v>200</v>
      </c>
      <c r="C134" s="49">
        <v>200</v>
      </c>
      <c r="D134" s="108">
        <v>0</v>
      </c>
      <c r="E134" s="6">
        <f t="shared" si="6"/>
        <v>0</v>
      </c>
    </row>
    <row r="135" spans="1:5" ht="13.5" thickBot="1">
      <c r="A135" s="64" t="s">
        <v>36</v>
      </c>
      <c r="B135" s="58">
        <v>7000</v>
      </c>
      <c r="C135" s="58">
        <v>7000</v>
      </c>
      <c r="D135" s="109">
        <v>4000</v>
      </c>
      <c r="E135" s="6">
        <f t="shared" si="6"/>
        <v>57.14285714285714</v>
      </c>
    </row>
    <row r="136" spans="1:5" ht="12.75">
      <c r="A136" s="27" t="s">
        <v>47</v>
      </c>
      <c r="B136" s="88">
        <f>SUM(B137:B154)</f>
        <v>28250</v>
      </c>
      <c r="C136" s="88">
        <f>SUM(C137:C154)</f>
        <v>26438</v>
      </c>
      <c r="D136" s="106">
        <f>SUM(D137:D154)</f>
        <v>8538.599999999999</v>
      </c>
      <c r="E136" s="101">
        <f aca="true" t="shared" si="7" ref="E136:E178">D136/C136*100</f>
        <v>32.29669415235645</v>
      </c>
    </row>
    <row r="137" spans="1:5" ht="12.75">
      <c r="A137" s="4" t="s">
        <v>120</v>
      </c>
      <c r="B137" s="26">
        <v>1400</v>
      </c>
      <c r="C137" s="26">
        <v>1400</v>
      </c>
      <c r="D137" s="49">
        <v>171.3</v>
      </c>
      <c r="E137" s="6">
        <f t="shared" si="7"/>
        <v>12.235714285714286</v>
      </c>
    </row>
    <row r="138" spans="1:5" ht="12.75">
      <c r="A138" s="4" t="s">
        <v>121</v>
      </c>
      <c r="B138" s="26">
        <v>1400</v>
      </c>
      <c r="C138" s="26">
        <v>1400</v>
      </c>
      <c r="D138" s="49">
        <v>103.9</v>
      </c>
      <c r="E138" s="6">
        <f t="shared" si="7"/>
        <v>7.421428571428572</v>
      </c>
    </row>
    <row r="139" spans="1:5" ht="12.75">
      <c r="A139" s="4" t="s">
        <v>122</v>
      </c>
      <c r="B139" s="26">
        <v>1050</v>
      </c>
      <c r="C139" s="26">
        <v>1050</v>
      </c>
      <c r="D139" s="49">
        <v>59.2</v>
      </c>
      <c r="E139" s="6">
        <f t="shared" si="7"/>
        <v>5.6380952380952385</v>
      </c>
    </row>
    <row r="140" spans="1:5" ht="12.75">
      <c r="A140" s="4" t="s">
        <v>123</v>
      </c>
      <c r="B140" s="26">
        <v>1500</v>
      </c>
      <c r="C140" s="26">
        <v>1500</v>
      </c>
      <c r="D140" s="49">
        <v>0</v>
      </c>
      <c r="E140" s="6">
        <f>D140/C140*100</f>
        <v>0</v>
      </c>
    </row>
    <row r="141" spans="1:5" ht="12.75">
      <c r="A141" s="4" t="s">
        <v>124</v>
      </c>
      <c r="B141" s="26">
        <v>1400</v>
      </c>
      <c r="C141" s="26">
        <v>1400</v>
      </c>
      <c r="D141" s="49">
        <v>0</v>
      </c>
      <c r="E141" s="6">
        <f t="shared" si="7"/>
        <v>0</v>
      </c>
    </row>
    <row r="142" spans="1:5" ht="12.75">
      <c r="A142" s="4" t="s">
        <v>125</v>
      </c>
      <c r="B142" s="26">
        <v>1500</v>
      </c>
      <c r="C142" s="26">
        <v>1500</v>
      </c>
      <c r="D142" s="49">
        <v>48.9</v>
      </c>
      <c r="E142" s="6">
        <f t="shared" si="7"/>
        <v>3.26</v>
      </c>
    </row>
    <row r="143" spans="1:5" ht="12.75">
      <c r="A143" s="4" t="s">
        <v>126</v>
      </c>
      <c r="B143" s="26">
        <v>1100</v>
      </c>
      <c r="C143" s="26">
        <v>0</v>
      </c>
      <c r="D143" s="49">
        <v>0</v>
      </c>
      <c r="E143" s="6">
        <v>0</v>
      </c>
    </row>
    <row r="144" spans="1:5" ht="12.75">
      <c r="A144" s="4" t="s">
        <v>127</v>
      </c>
      <c r="B144" s="26">
        <v>1450</v>
      </c>
      <c r="C144" s="26">
        <v>2550</v>
      </c>
      <c r="D144" s="49">
        <v>0</v>
      </c>
      <c r="E144" s="6">
        <f t="shared" si="7"/>
        <v>0</v>
      </c>
    </row>
    <row r="145" spans="1:5" ht="12.75">
      <c r="A145" s="4" t="s">
        <v>128</v>
      </c>
      <c r="B145" s="26">
        <v>1000</v>
      </c>
      <c r="C145" s="26">
        <v>1000</v>
      </c>
      <c r="D145" s="49">
        <v>13.5</v>
      </c>
      <c r="E145" s="6">
        <f t="shared" si="7"/>
        <v>1.35</v>
      </c>
    </row>
    <row r="146" spans="1:5" ht="12.75">
      <c r="A146" s="4" t="s">
        <v>129</v>
      </c>
      <c r="B146" s="26">
        <v>1450</v>
      </c>
      <c r="C146" s="26">
        <v>1450</v>
      </c>
      <c r="D146" s="49">
        <v>935.5</v>
      </c>
      <c r="E146" s="6">
        <f t="shared" si="7"/>
        <v>64.51724137931035</v>
      </c>
    </row>
    <row r="147" spans="1:5" ht="12.75">
      <c r="A147" s="4" t="s">
        <v>71</v>
      </c>
      <c r="B147" s="26">
        <v>600</v>
      </c>
      <c r="C147" s="26">
        <v>600</v>
      </c>
      <c r="D147" s="49">
        <v>148.5</v>
      </c>
      <c r="E147" s="6">
        <f t="shared" si="7"/>
        <v>24.75</v>
      </c>
    </row>
    <row r="148" spans="1:5" ht="12.75">
      <c r="A148" s="4" t="s">
        <v>130</v>
      </c>
      <c r="B148" s="26">
        <v>5100</v>
      </c>
      <c r="C148" s="26">
        <v>5100</v>
      </c>
      <c r="D148" s="49">
        <v>3796.4</v>
      </c>
      <c r="E148" s="6">
        <f t="shared" si="7"/>
        <v>74.43921568627451</v>
      </c>
    </row>
    <row r="149" spans="1:5" ht="12.75">
      <c r="A149" s="4" t="s">
        <v>131</v>
      </c>
      <c r="B149" s="26">
        <v>800</v>
      </c>
      <c r="C149" s="26">
        <v>800</v>
      </c>
      <c r="D149" s="49">
        <v>0</v>
      </c>
      <c r="E149" s="6">
        <f t="shared" si="7"/>
        <v>0</v>
      </c>
    </row>
    <row r="150" spans="1:5" ht="12.75">
      <c r="A150" s="4" t="s">
        <v>87</v>
      </c>
      <c r="B150" s="26">
        <v>1000</v>
      </c>
      <c r="C150" s="26">
        <v>1000</v>
      </c>
      <c r="D150" s="49">
        <v>0</v>
      </c>
      <c r="E150" s="6">
        <f t="shared" si="7"/>
        <v>0</v>
      </c>
    </row>
    <row r="151" spans="1:5" ht="12.75">
      <c r="A151" s="4" t="s">
        <v>72</v>
      </c>
      <c r="B151" s="26">
        <v>700</v>
      </c>
      <c r="C151" s="26">
        <v>700</v>
      </c>
      <c r="D151" s="49">
        <v>0</v>
      </c>
      <c r="E151" s="6">
        <f t="shared" si="7"/>
        <v>0</v>
      </c>
    </row>
    <row r="152" spans="1:5" ht="12.75">
      <c r="A152" s="4" t="s">
        <v>172</v>
      </c>
      <c r="B152" s="26">
        <v>2500</v>
      </c>
      <c r="C152" s="26">
        <v>688</v>
      </c>
      <c r="D152" s="49">
        <v>0</v>
      </c>
      <c r="E152" s="6">
        <f t="shared" si="7"/>
        <v>0</v>
      </c>
    </row>
    <row r="153" spans="1:5" ht="12.75">
      <c r="A153" s="4" t="s">
        <v>10</v>
      </c>
      <c r="B153" s="26">
        <v>800</v>
      </c>
      <c r="C153" s="26">
        <v>800</v>
      </c>
      <c r="D153" s="49">
        <v>359.7</v>
      </c>
      <c r="E153" s="6">
        <f t="shared" si="7"/>
        <v>44.9625</v>
      </c>
    </row>
    <row r="154" spans="1:5" ht="13.5" thickBot="1">
      <c r="A154" s="5" t="s">
        <v>164</v>
      </c>
      <c r="B154" s="50">
        <v>3500</v>
      </c>
      <c r="C154" s="50">
        <v>3500</v>
      </c>
      <c r="D154" s="58">
        <v>2901.7</v>
      </c>
      <c r="E154" s="6">
        <f t="shared" si="7"/>
        <v>82.90571428571428</v>
      </c>
    </row>
    <row r="155" spans="1:5" ht="13.5" thickBot="1">
      <c r="A155" s="22" t="s">
        <v>46</v>
      </c>
      <c r="B155" s="47">
        <f>SUM(B156:B159)</f>
        <v>5909</v>
      </c>
      <c r="C155" s="47">
        <f>SUM(C156:C159)</f>
        <v>5909</v>
      </c>
      <c r="D155" s="47">
        <f>SUM(D156:D159)</f>
        <v>5085.3</v>
      </c>
      <c r="E155" s="15">
        <f>D155/C155*100</f>
        <v>86.06024708072432</v>
      </c>
    </row>
    <row r="156" spans="1:5" ht="12.75">
      <c r="A156" s="3" t="s">
        <v>80</v>
      </c>
      <c r="B156" s="48">
        <v>1859</v>
      </c>
      <c r="C156" s="48">
        <v>1859</v>
      </c>
      <c r="D156" s="6">
        <v>1468.5</v>
      </c>
      <c r="E156" s="13">
        <f t="shared" si="7"/>
        <v>78.99408284023669</v>
      </c>
    </row>
    <row r="157" spans="1:5" ht="12.75">
      <c r="A157" s="9" t="s">
        <v>68</v>
      </c>
      <c r="B157" s="26">
        <v>0</v>
      </c>
      <c r="C157" s="26">
        <v>0</v>
      </c>
      <c r="D157" s="6">
        <v>0</v>
      </c>
      <c r="E157" s="6">
        <v>0</v>
      </c>
    </row>
    <row r="158" spans="1:7" ht="12.75">
      <c r="A158" s="4" t="s">
        <v>48</v>
      </c>
      <c r="B158" s="26">
        <v>3000</v>
      </c>
      <c r="C158" s="26">
        <v>3000</v>
      </c>
      <c r="D158" s="49">
        <v>2688.7</v>
      </c>
      <c r="E158" s="6">
        <f t="shared" si="7"/>
        <v>89.62333333333333</v>
      </c>
      <c r="G158" s="37"/>
    </row>
    <row r="159" spans="1:7" ht="13.5" thickBot="1">
      <c r="A159" s="5" t="s">
        <v>49</v>
      </c>
      <c r="B159" s="50">
        <v>1050</v>
      </c>
      <c r="C159" s="50">
        <v>1050</v>
      </c>
      <c r="D159" s="51">
        <v>928.1</v>
      </c>
      <c r="E159" s="6">
        <f t="shared" si="7"/>
        <v>88.39047619047619</v>
      </c>
      <c r="G159" s="37"/>
    </row>
    <row r="160" spans="1:7" ht="13.5" thickBot="1">
      <c r="A160" s="28" t="s">
        <v>81</v>
      </c>
      <c r="B160" s="15">
        <f>SUM(B161:B168)</f>
        <v>154173</v>
      </c>
      <c r="C160" s="15">
        <f>SUM(C161:C168)</f>
        <v>163549</v>
      </c>
      <c r="D160" s="46">
        <f>SUM(D161:D169)</f>
        <v>159695.5</v>
      </c>
      <c r="E160" s="15">
        <f>D160/C160*100</f>
        <v>97.643825397893</v>
      </c>
      <c r="G160" s="38"/>
    </row>
    <row r="161" spans="1:7" ht="12.75">
      <c r="A161" s="3" t="s">
        <v>24</v>
      </c>
      <c r="B161" s="12">
        <v>16900</v>
      </c>
      <c r="C161" s="12">
        <v>19521</v>
      </c>
      <c r="D161" s="12">
        <v>19520.6</v>
      </c>
      <c r="E161" s="13">
        <f t="shared" si="7"/>
        <v>99.99795092464525</v>
      </c>
      <c r="G161" s="38"/>
    </row>
    <row r="162" spans="1:5" ht="12.75">
      <c r="A162" s="9" t="s">
        <v>89</v>
      </c>
      <c r="B162" s="6">
        <v>800</v>
      </c>
      <c r="C162" s="6">
        <v>806</v>
      </c>
      <c r="D162" s="6">
        <v>806.4</v>
      </c>
      <c r="E162" s="6">
        <f t="shared" si="7"/>
        <v>100.04962779156328</v>
      </c>
    </row>
    <row r="163" spans="1:5" ht="12.75">
      <c r="A163" s="9" t="s">
        <v>179</v>
      </c>
      <c r="B163" s="6">
        <v>0</v>
      </c>
      <c r="C163" s="6">
        <v>3853</v>
      </c>
      <c r="D163" s="6">
        <v>0</v>
      </c>
      <c r="E163" s="6">
        <v>0</v>
      </c>
    </row>
    <row r="164" spans="1:5" ht="12.75">
      <c r="A164" s="4" t="s">
        <v>25</v>
      </c>
      <c r="B164" s="6">
        <v>4000</v>
      </c>
      <c r="C164" s="6">
        <v>5449</v>
      </c>
      <c r="D164" s="6">
        <v>5448.6</v>
      </c>
      <c r="E164" s="6">
        <f t="shared" si="7"/>
        <v>99.99265920352359</v>
      </c>
    </row>
    <row r="165" spans="1:5" ht="12.75">
      <c r="A165" s="4" t="s">
        <v>148</v>
      </c>
      <c r="B165" s="6">
        <v>0</v>
      </c>
      <c r="C165" s="6">
        <v>0</v>
      </c>
      <c r="D165" s="6">
        <v>0</v>
      </c>
      <c r="E165" s="6">
        <v>0</v>
      </c>
    </row>
    <row r="166" spans="1:5" ht="12.75">
      <c r="A166" s="4" t="s">
        <v>26</v>
      </c>
      <c r="B166" s="6">
        <v>27390</v>
      </c>
      <c r="C166" s="6">
        <v>27440</v>
      </c>
      <c r="D166" s="6">
        <v>27440</v>
      </c>
      <c r="E166" s="6">
        <f t="shared" si="7"/>
        <v>100</v>
      </c>
    </row>
    <row r="167" spans="1:5" ht="12.75">
      <c r="A167" s="4" t="s">
        <v>27</v>
      </c>
      <c r="B167" s="6">
        <v>89000</v>
      </c>
      <c r="C167" s="6">
        <v>89125</v>
      </c>
      <c r="D167" s="6">
        <v>89124.9</v>
      </c>
      <c r="E167" s="6">
        <f t="shared" si="7"/>
        <v>99.99988779803645</v>
      </c>
    </row>
    <row r="168" spans="1:5" ht="12.75">
      <c r="A168" s="4" t="s">
        <v>28</v>
      </c>
      <c r="B168" s="6">
        <v>16083</v>
      </c>
      <c r="C168" s="6">
        <v>17355</v>
      </c>
      <c r="D168" s="6">
        <v>17355</v>
      </c>
      <c r="E168" s="6">
        <f t="shared" si="7"/>
        <v>100</v>
      </c>
    </row>
    <row r="169" spans="1:5" ht="13.5" thickBot="1">
      <c r="A169" s="8" t="s">
        <v>66</v>
      </c>
      <c r="B169" s="17">
        <v>0</v>
      </c>
      <c r="C169" s="17">
        <v>0</v>
      </c>
      <c r="D169" s="111">
        <v>0</v>
      </c>
      <c r="E169" s="6">
        <v>0</v>
      </c>
    </row>
    <row r="170" spans="1:5" ht="13.5" thickBot="1">
      <c r="A170" s="14" t="s">
        <v>82</v>
      </c>
      <c r="B170" s="46">
        <f>SUM(B171:B178)</f>
        <v>79543</v>
      </c>
      <c r="C170" s="46">
        <f>SUM(C171:C178)</f>
        <v>85879</v>
      </c>
      <c r="D170" s="15">
        <f>SUM(D171:D178)</f>
        <v>85878.6</v>
      </c>
      <c r="E170" s="15">
        <f>D170/C170*100</f>
        <v>99.99953422839111</v>
      </c>
    </row>
    <row r="171" spans="1:5" ht="12.75">
      <c r="A171" s="3" t="s">
        <v>8</v>
      </c>
      <c r="B171" s="12">
        <v>42132</v>
      </c>
      <c r="C171" s="12">
        <v>44698</v>
      </c>
      <c r="D171" s="12">
        <v>44698</v>
      </c>
      <c r="E171" s="13">
        <f t="shared" si="7"/>
        <v>100</v>
      </c>
    </row>
    <row r="172" spans="1:5" ht="12.75">
      <c r="A172" s="9" t="s">
        <v>88</v>
      </c>
      <c r="B172" s="6">
        <v>1861</v>
      </c>
      <c r="C172" s="6">
        <v>0</v>
      </c>
      <c r="D172" s="13">
        <v>0</v>
      </c>
      <c r="E172" s="6">
        <v>0</v>
      </c>
    </row>
    <row r="173" spans="1:5" ht="12.75">
      <c r="A173" s="4" t="s">
        <v>9</v>
      </c>
      <c r="B173" s="6">
        <v>27350</v>
      </c>
      <c r="C173" s="6">
        <v>28462</v>
      </c>
      <c r="D173" s="6">
        <v>28462</v>
      </c>
      <c r="E173" s="6">
        <f t="shared" si="7"/>
        <v>100</v>
      </c>
    </row>
    <row r="174" spans="1:5" ht="12.75">
      <c r="A174" s="4" t="s">
        <v>178</v>
      </c>
      <c r="B174" s="6">
        <v>0</v>
      </c>
      <c r="C174" s="6">
        <v>2500</v>
      </c>
      <c r="D174" s="6">
        <v>2500</v>
      </c>
      <c r="E174" s="6">
        <v>0</v>
      </c>
    </row>
    <row r="175" spans="1:5" ht="12.75">
      <c r="A175" s="4" t="s">
        <v>10</v>
      </c>
      <c r="B175" s="6">
        <v>6000</v>
      </c>
      <c r="C175" s="6">
        <v>5493</v>
      </c>
      <c r="D175" s="6">
        <v>5493</v>
      </c>
      <c r="E175" s="6">
        <f t="shared" si="7"/>
        <v>100</v>
      </c>
    </row>
    <row r="176" spans="1:5" ht="12.75">
      <c r="A176" s="4" t="s">
        <v>113</v>
      </c>
      <c r="B176" s="6">
        <v>2000</v>
      </c>
      <c r="C176" s="6">
        <v>3413</v>
      </c>
      <c r="D176" s="6">
        <v>3413</v>
      </c>
      <c r="E176" s="6">
        <f t="shared" si="7"/>
        <v>100</v>
      </c>
    </row>
    <row r="177" spans="1:7" ht="12.75">
      <c r="A177" s="4" t="s">
        <v>145</v>
      </c>
      <c r="B177" s="89">
        <v>200</v>
      </c>
      <c r="C177" s="89">
        <v>200</v>
      </c>
      <c r="D177" s="6">
        <v>200</v>
      </c>
      <c r="E177" s="6">
        <f t="shared" si="7"/>
        <v>100</v>
      </c>
      <c r="G177" s="96"/>
    </row>
    <row r="178" spans="1:5" ht="13.5" thickBot="1">
      <c r="A178" s="5" t="s">
        <v>177</v>
      </c>
      <c r="B178" s="90">
        <v>0</v>
      </c>
      <c r="C178" s="90">
        <v>1113</v>
      </c>
      <c r="D178" s="17">
        <v>1112.6</v>
      </c>
      <c r="E178" s="6">
        <f t="shared" si="7"/>
        <v>99.96406109613656</v>
      </c>
    </row>
    <row r="179" spans="1:5" ht="13.5" thickBot="1">
      <c r="A179" s="14" t="s">
        <v>20</v>
      </c>
      <c r="B179" s="15">
        <f>B170+B160+B155+B127+B123+B118+B111+B105+B100+B88+B72+B69+B68+B63+B62+B32+B6+B182+B183</f>
        <v>1544263</v>
      </c>
      <c r="C179" s="15">
        <f>C170+C160+C155+C127+C123+C118+C111+C105+C100+C88+C72+C69+C68+C62+C63+C32+C6+C182+C183</f>
        <v>1371297.3</v>
      </c>
      <c r="D179" s="15">
        <f>D170+D160+D155+D127+D123+D118+D111+D105+D100+D88+D72+D69+D68+D62+D63+D32+D6+D182</f>
        <v>1011448.7</v>
      </c>
      <c r="E179" s="15">
        <f>D179/C179*100</f>
        <v>73.75852778241449</v>
      </c>
    </row>
    <row r="180" spans="1:5" ht="13.5" thickBot="1">
      <c r="A180" s="2" t="s">
        <v>11</v>
      </c>
      <c r="B180" s="81">
        <v>1462247</v>
      </c>
      <c r="C180" s="81">
        <v>1107988</v>
      </c>
      <c r="D180" s="42"/>
      <c r="E180" s="42"/>
    </row>
    <row r="181" spans="1:5" ht="13.5" thickBot="1">
      <c r="A181" s="2" t="s">
        <v>12</v>
      </c>
      <c r="B181" s="81">
        <v>50856</v>
      </c>
      <c r="C181" s="81">
        <v>249662.3</v>
      </c>
      <c r="D181" s="42"/>
      <c r="E181" s="42"/>
    </row>
    <row r="182" spans="1:5" ht="13.5" thickBot="1">
      <c r="A182" s="2" t="s">
        <v>21</v>
      </c>
      <c r="B182" s="44">
        <v>1160</v>
      </c>
      <c r="C182" s="44">
        <v>-16353</v>
      </c>
      <c r="D182" s="43"/>
      <c r="E182" s="97"/>
    </row>
    <row r="183" spans="1:5" ht="13.5" thickBot="1">
      <c r="A183" s="2" t="s">
        <v>154</v>
      </c>
      <c r="B183" s="44">
        <v>30000</v>
      </c>
      <c r="C183" s="44">
        <v>30000</v>
      </c>
      <c r="D183" s="43"/>
      <c r="E183" s="97"/>
    </row>
    <row r="184" spans="1:5" ht="12.75">
      <c r="A184" s="7"/>
      <c r="B184" s="33"/>
      <c r="C184" s="33"/>
      <c r="D184" s="34"/>
      <c r="E184" s="55"/>
    </row>
    <row r="185" spans="1:5" ht="12.75">
      <c r="A185" s="36" t="s">
        <v>96</v>
      </c>
      <c r="B185" s="35" t="s">
        <v>112</v>
      </c>
      <c r="C185" t="s">
        <v>97</v>
      </c>
      <c r="E185" s="56"/>
    </row>
    <row r="186" spans="1:5" ht="12.75">
      <c r="A186" s="1"/>
      <c r="B186" s="35" t="s">
        <v>155</v>
      </c>
      <c r="C186" t="s">
        <v>149</v>
      </c>
      <c r="E186" s="56"/>
    </row>
    <row r="187" spans="1:5" ht="12.75">
      <c r="A187" s="7"/>
      <c r="B187" s="19"/>
      <c r="E187" s="56"/>
    </row>
    <row r="188" spans="1:5" ht="12.75">
      <c r="A188" s="1"/>
      <c r="B188" s="19"/>
      <c r="E188" s="56"/>
    </row>
    <row r="189" spans="1:5" ht="12.75">
      <c r="A189" s="1"/>
      <c r="B189" s="20"/>
      <c r="E189" s="56"/>
    </row>
    <row r="190" spans="1:5" ht="12.75">
      <c r="A190" s="1"/>
      <c r="E190" s="56"/>
    </row>
    <row r="191" ht="12.75">
      <c r="E191" s="56"/>
    </row>
    <row r="192" ht="12.75">
      <c r="E192" s="56"/>
    </row>
  </sheetData>
  <sheetProtection/>
  <mergeCells count="2">
    <mergeCell ref="A1:E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B20" sqref="B20"/>
    </sheetView>
  </sheetViews>
  <sheetFormatPr defaultColWidth="9.00390625" defaultRowHeight="12.75"/>
  <sheetData>
    <row r="1" ht="12.75">
      <c r="A1">
        <v>300</v>
      </c>
    </row>
    <row r="2" ht="12.75">
      <c r="A2">
        <v>9557</v>
      </c>
    </row>
    <row r="3" ht="12.75">
      <c r="A3">
        <v>2610</v>
      </c>
    </row>
    <row r="4" ht="12.75">
      <c r="A4">
        <v>250</v>
      </c>
    </row>
    <row r="5" ht="12.75">
      <c r="A5">
        <v>540</v>
      </c>
    </row>
    <row r="6" ht="12.75">
      <c r="A6">
        <v>100</v>
      </c>
    </row>
    <row r="7" ht="12.75">
      <c r="A7">
        <v>184</v>
      </c>
    </row>
    <row r="8" ht="12.75">
      <c r="A8">
        <v>6</v>
      </c>
    </row>
    <row r="9" ht="12.75">
      <c r="A9">
        <v>980</v>
      </c>
    </row>
    <row r="10" ht="12.75">
      <c r="A10">
        <v>500</v>
      </c>
    </row>
    <row r="11" ht="12.75">
      <c r="A11">
        <v>250</v>
      </c>
    </row>
    <row r="12" ht="12.75">
      <c r="A12">
        <v>32329</v>
      </c>
    </row>
    <row r="13" ht="12.75">
      <c r="A13">
        <v>1000</v>
      </c>
    </row>
    <row r="14" ht="12.75">
      <c r="A14">
        <f>SUM(A1:A13)</f>
        <v>48606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Jan Mareš</cp:lastModifiedBy>
  <cp:lastPrinted>2010-05-06T04:51:16Z</cp:lastPrinted>
  <dcterms:created xsi:type="dcterms:W3CDTF">2002-04-08T12:47:06Z</dcterms:created>
  <dcterms:modified xsi:type="dcterms:W3CDTF">2010-06-23T08:24:19Z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2088845116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PreviousAdHocReviewCycleID">
    <vt:i4>2088845116</vt:i4>
  </property>
  <property fmtid="{D5CDD505-2E9C-101B-9397-08002B2CF9AE}" pid="7" name="_ReviewingToolsShownOnce">
    <vt:lpwstr/>
  </property>
</Properties>
</file>