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3" sheetId="2" r:id="rId2"/>
  </sheets>
  <definedNames>
    <definedName name="_xlnm.Print_Area" localSheetId="0">'List1'!$A$1:$F$127</definedName>
  </definedNames>
  <calcPr fullCalcOnLoad="1"/>
</workbook>
</file>

<file path=xl/sharedStrings.xml><?xml version="1.0" encoding="utf-8"?>
<sst xmlns="http://schemas.openxmlformats.org/spreadsheetml/2006/main" count="136" uniqueCount="117">
  <si>
    <t>Upravený</t>
  </si>
  <si>
    <t>Skutečnost</t>
  </si>
  <si>
    <t>Třída 3  -  kapitálové  příjmy  celkem</t>
  </si>
  <si>
    <t>Třída 2 - nedaňové příjmy celkem</t>
  </si>
  <si>
    <t>Třída 1 - daňové příjmy celkem</t>
  </si>
  <si>
    <t>PŘÍJMY  CELKEM  :</t>
  </si>
  <si>
    <t xml:space="preserve">Schválený </t>
  </si>
  <si>
    <t>Financování (revolvingový úvěr)</t>
  </si>
  <si>
    <t>Financování (volné FP)</t>
  </si>
  <si>
    <t>213x</t>
  </si>
  <si>
    <t xml:space="preserve">DRUH    PŘÍJMŮ </t>
  </si>
  <si>
    <t>daň z příj.fyz.osob ze závislé činn.</t>
  </si>
  <si>
    <t>daň z příj.fyz.osob ze sam.výd.činn.</t>
  </si>
  <si>
    <t>daň z pří.fyz.osob z kapitál.výnosů</t>
  </si>
  <si>
    <t>daň z příjmů právnických osob</t>
  </si>
  <si>
    <t>daň z příjmů práv. osob za obce</t>
  </si>
  <si>
    <t>daň z přidané hodnoty</t>
  </si>
  <si>
    <t>správní poplatky celkem</t>
  </si>
  <si>
    <t xml:space="preserve">odbor kancelář tajemníka </t>
  </si>
  <si>
    <t>odvody za odnětí zem. a lesní půdy</t>
  </si>
  <si>
    <t>poplatek za komunální odpad</t>
  </si>
  <si>
    <t>poplatek ze psů</t>
  </si>
  <si>
    <t>pobytové poplatky</t>
  </si>
  <si>
    <t>popl. z ubytovací kapacity</t>
  </si>
  <si>
    <t>rybářské lístky</t>
  </si>
  <si>
    <t>daň z nemovitosti</t>
  </si>
  <si>
    <t xml:space="preserve">DRUH    PŘÍJMŮ  </t>
  </si>
  <si>
    <t>příjmy z vlastní činnosti celkem</t>
  </si>
  <si>
    <t>OKT - rezidenční karty, poskytování informací</t>
  </si>
  <si>
    <t>příjmy z pronájmu majetku celkem</t>
  </si>
  <si>
    <t>Podkrušnohorský zoopark</t>
  </si>
  <si>
    <t>Technické služby města CV</t>
  </si>
  <si>
    <t>pozemky k podnikání</t>
  </si>
  <si>
    <t>zahrád.kolonie+zahrádky</t>
  </si>
  <si>
    <t>honitba Strážky</t>
  </si>
  <si>
    <t>nájemní smlouva DPCHJ a.s.</t>
  </si>
  <si>
    <t>odvody příspěvkových organizací</t>
  </si>
  <si>
    <t>příjmy z úroků</t>
  </si>
  <si>
    <t>Rašelina Soběslav</t>
  </si>
  <si>
    <t>splátky půjček od organizací</t>
  </si>
  <si>
    <t>prodej pozemků</t>
  </si>
  <si>
    <t>prodej nemovitostí - domů</t>
  </si>
  <si>
    <t>prodej nemovitostí - bytů</t>
  </si>
  <si>
    <t>prodej HIM</t>
  </si>
  <si>
    <t>investiční dary</t>
  </si>
  <si>
    <t>převody z vlastních fondů</t>
  </si>
  <si>
    <t>P Ř Í J M Y /bez financování/:</t>
  </si>
  <si>
    <t>2412, 2420, 2460</t>
  </si>
  <si>
    <t>splátky půjček od obyvatel - FRM</t>
  </si>
  <si>
    <t>ost.nedaň.příj.celkem (prodej+sankce)</t>
  </si>
  <si>
    <t>221x, 222x, 231x, 232x</t>
  </si>
  <si>
    <t>příjmy za zk.z odborné způs. - řidič. oprávnění</t>
  </si>
  <si>
    <t>neinvestiční transfery od krajů</t>
  </si>
  <si>
    <t>neinvestič.transfery od obcí</t>
  </si>
  <si>
    <t>ostatní neinvestiční transfery</t>
  </si>
  <si>
    <t>ostatní neinvestiční transfery - ÚZ 13235</t>
  </si>
  <si>
    <t>ostatní neinvestiční transfery - ÚZ 13306</t>
  </si>
  <si>
    <t>neinvestiční transfery ze VPS SR</t>
  </si>
  <si>
    <t>transfery v rámci souhrn.dotač.vztahu</t>
  </si>
  <si>
    <t>Třída 4 - přijaté transfery celkem</t>
  </si>
  <si>
    <t>OMP-zneškodnění odpadů EKO-KOM a.s.</t>
  </si>
  <si>
    <t>OMP-zneškodnění elektroodpadu</t>
  </si>
  <si>
    <t>OMP - poskytování služeb - NP</t>
  </si>
  <si>
    <t>Městské policie - ochrana objektů, parkovné</t>
  </si>
  <si>
    <t>přijaté nekapitálové příspěvky a náhrady</t>
  </si>
  <si>
    <t>neinvestiční dary</t>
  </si>
  <si>
    <t>prodej infrastruktury</t>
  </si>
  <si>
    <t xml:space="preserve">odbor dopravních a správních činností </t>
  </si>
  <si>
    <t>Odbor dopravních a správních činností</t>
  </si>
  <si>
    <t>Příjmy z prodeje dřeva (TSmCh)</t>
  </si>
  <si>
    <t>OKT-zasedací místnosti</t>
  </si>
  <si>
    <t>nedaňové příjmy (předpokládaná výše dotace IPRM)</t>
  </si>
  <si>
    <t xml:space="preserve">OMP - BP CHB a.s.  </t>
  </si>
  <si>
    <t>příjmy z podílu na zisku a dividend (včetně TEPLO s.r.o.)</t>
  </si>
  <si>
    <t>popl.z veřejného prostranství</t>
  </si>
  <si>
    <t>OE</t>
  </si>
  <si>
    <t>movité věci - OKT</t>
  </si>
  <si>
    <t>KULTURA A SPORT s.r.o. - movitý majetek</t>
  </si>
  <si>
    <t>OMP - poskytování služeb - CHB a.s. (BP)</t>
  </si>
  <si>
    <t>OMP - poskytování služeb - CHB a.s. (NP)</t>
  </si>
  <si>
    <t>OMP - nebytové prostory</t>
  </si>
  <si>
    <t xml:space="preserve">OMP - NP CHB a.s.  </t>
  </si>
  <si>
    <t xml:space="preserve">parkoviště </t>
  </si>
  <si>
    <t>splátka půjčky PZOO</t>
  </si>
  <si>
    <t>neinvestiční transfery od RRR</t>
  </si>
  <si>
    <t>investiční transfery od RRR</t>
  </si>
  <si>
    <t>ostatní investiční transfery</t>
  </si>
  <si>
    <t>rozpočet r. 2012</t>
  </si>
  <si>
    <t>popl. za znečištění ovzduší, popl.za ukládání odpadů</t>
  </si>
  <si>
    <t>odvod z VHP (ostatní FÚ)</t>
  </si>
  <si>
    <t>poplatek ze vstupného (zrušen)</t>
  </si>
  <si>
    <t xml:space="preserve">poplatek za provozovaný VHP </t>
  </si>
  <si>
    <t>výtěžek z výher.hracích přístrojů (nově odvod z loterií SFÚ)</t>
  </si>
  <si>
    <t>OMP-info panely</t>
  </si>
  <si>
    <t xml:space="preserve">OMP-reklama </t>
  </si>
  <si>
    <t>IA - KP - kultura - vnější vztahy</t>
  </si>
  <si>
    <t>IA - KP - galerie</t>
  </si>
  <si>
    <t>Odbor školství</t>
  </si>
  <si>
    <t>OŽÚSÚaŽP - ŽP</t>
  </si>
  <si>
    <t>movité věci - OMP</t>
  </si>
  <si>
    <t>investiční transfery od krajů</t>
  </si>
  <si>
    <t>Financování (volné FP - portfolio J&amp;T INVESTIČNÍ SPOLEČNOST)</t>
  </si>
  <si>
    <t xml:space="preserve">OŽÚ,SÚaŽP - úsek stavebního řízení </t>
  </si>
  <si>
    <t>OŽÚ,SÚaŽP - úsek živ. prostředí</t>
  </si>
  <si>
    <t>OŽÚ,SÚaŽP - Živnostenský úřad</t>
  </si>
  <si>
    <t>z toho:     odbor ekonomiky</t>
  </si>
  <si>
    <t>OŽÚ,SÚaŽP - ŽÚ</t>
  </si>
  <si>
    <t>OMP - poskytování služeb - veřejná služba</t>
  </si>
  <si>
    <t>Financování :    450 000 tis. Kč revolvingový úvěr</t>
  </si>
  <si>
    <t xml:space="preserve">                          65 000 tis. Kč - portfólio J&amp;T INVESTIČNÍ SPOLEČNOST</t>
  </si>
  <si>
    <t xml:space="preserve">   85 234 tis. Kč - volné FP na účtech</t>
  </si>
  <si>
    <t>%</t>
  </si>
  <si>
    <t>čerpání</t>
  </si>
  <si>
    <t>TABULKA   č.  1   -  PLNĚNÍ   PŘÍJMŮ   za   rok   2012   (v tis. Kč)</t>
  </si>
  <si>
    <t>k 31.12.2012</t>
  </si>
  <si>
    <t>investiční přijaté transfery ze státních fondů</t>
  </si>
  <si>
    <t xml:space="preserve">                          98 570 tis. Kč - volné FP na BÚ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</si>
</sst>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\ _K_č"/>
    <numFmt numFmtId="166" formatCode="0.0"/>
    <numFmt numFmtId="167" formatCode="#,##0.0\ &quot;Kč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4" fillId="33" borderId="2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21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1" xfId="0" applyFont="1" applyBorder="1" applyAlignment="1">
      <alignment horizontal="left" indent="5"/>
    </xf>
    <xf numFmtId="0" fontId="3" fillId="0" borderId="23" xfId="0" applyFont="1" applyBorder="1" applyAlignment="1">
      <alignment horizontal="left" indent="5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30" xfId="0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 indent="4"/>
    </xf>
    <xf numFmtId="0" fontId="3" fillId="0" borderId="32" xfId="0" applyFont="1" applyBorder="1" applyAlignment="1">
      <alignment horizontal="left" indent="4"/>
    </xf>
    <xf numFmtId="0" fontId="3" fillId="0" borderId="33" xfId="0" applyFont="1" applyBorder="1" applyAlignment="1">
      <alignment horizontal="left" indent="4"/>
    </xf>
    <xf numFmtId="0" fontId="3" fillId="0" borderId="34" xfId="0" applyFont="1" applyBorder="1" applyAlignment="1">
      <alignment horizontal="left" indent="4"/>
    </xf>
    <xf numFmtId="0" fontId="6" fillId="0" borderId="30" xfId="0" applyFont="1" applyBorder="1" applyAlignment="1">
      <alignment horizontal="left" wrapText="1"/>
    </xf>
    <xf numFmtId="0" fontId="4" fillId="0" borderId="35" xfId="0" applyFont="1" applyBorder="1" applyAlignment="1">
      <alignment/>
    </xf>
    <xf numFmtId="0" fontId="3" fillId="0" borderId="36" xfId="0" applyFont="1" applyBorder="1" applyAlignment="1">
      <alignment horizontal="left" indent="4"/>
    </xf>
    <xf numFmtId="0" fontId="7" fillId="0" borderId="31" xfId="0" applyFont="1" applyBorder="1" applyAlignment="1">
      <alignment horizontal="left" indent="4"/>
    </xf>
    <xf numFmtId="164" fontId="3" fillId="0" borderId="37" xfId="0" applyNumberFormat="1" applyFont="1" applyBorder="1" applyAlignment="1">
      <alignment/>
    </xf>
    <xf numFmtId="0" fontId="3" fillId="0" borderId="21" xfId="0" applyFont="1" applyBorder="1" applyAlignment="1">
      <alignment/>
    </xf>
    <xf numFmtId="164" fontId="3" fillId="0" borderId="23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2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9" fillId="0" borderId="16" xfId="0" applyNumberFormat="1" applyFont="1" applyBorder="1" applyAlignment="1">
      <alignment/>
    </xf>
    <xf numFmtId="0" fontId="3" fillId="0" borderId="41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64" fontId="8" fillId="33" borderId="13" xfId="0" applyNumberFormat="1" applyFont="1" applyFill="1" applyBorder="1" applyAlignment="1">
      <alignment/>
    </xf>
    <xf numFmtId="164" fontId="11" fillId="0" borderId="14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0" fillId="0" borderId="16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12" fillId="0" borderId="20" xfId="0" applyNumberFormat="1" applyFont="1" applyBorder="1" applyAlignment="1">
      <alignment horizontal="right"/>
    </xf>
    <xf numFmtId="164" fontId="8" fillId="33" borderId="20" xfId="0" applyNumberFormat="1" applyFont="1" applyFill="1" applyBorder="1" applyAlignment="1">
      <alignment/>
    </xf>
    <xf numFmtId="164" fontId="0" fillId="0" borderId="19" xfId="0" applyNumberFormat="1" applyFont="1" applyBorder="1" applyAlignment="1">
      <alignment horizontal="right"/>
    </xf>
    <xf numFmtId="164" fontId="0" fillId="0" borderId="42" xfId="0" applyNumberFormat="1" applyFont="1" applyBorder="1" applyAlignment="1">
      <alignment/>
    </xf>
    <xf numFmtId="164" fontId="0" fillId="0" borderId="43" xfId="0" applyNumberFormat="1" applyFont="1" applyBorder="1" applyAlignment="1">
      <alignment/>
    </xf>
    <xf numFmtId="164" fontId="0" fillId="0" borderId="43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/>
    </xf>
    <xf numFmtId="164" fontId="0" fillId="0" borderId="45" xfId="0" applyNumberFormat="1" applyFont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4" fillId="33" borderId="47" xfId="0" applyNumberFormat="1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6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6" fontId="0" fillId="0" borderId="17" xfId="0" applyNumberFormat="1" applyFont="1" applyBorder="1" applyAlignment="1">
      <alignment/>
    </xf>
    <xf numFmtId="166" fontId="0" fillId="0" borderId="16" xfId="0" applyNumberFormat="1" applyFont="1" applyBorder="1" applyAlignment="1">
      <alignment/>
    </xf>
    <xf numFmtId="164" fontId="4" fillId="0" borderId="37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164" fontId="0" fillId="0" borderId="48" xfId="0" applyNumberFormat="1" applyFont="1" applyBorder="1" applyAlignment="1">
      <alignment/>
    </xf>
    <xf numFmtId="164" fontId="3" fillId="0" borderId="45" xfId="0" applyNumberFormat="1" applyFont="1" applyBorder="1" applyAlignment="1">
      <alignment/>
    </xf>
    <xf numFmtId="166" fontId="0" fillId="0" borderId="19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34" borderId="49" xfId="0" applyFont="1" applyFill="1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4" fillId="34" borderId="55" xfId="0" applyFont="1" applyFill="1" applyBorder="1" applyAlignment="1">
      <alignment horizontal="center" vertical="center"/>
    </xf>
    <xf numFmtId="0" fontId="4" fillId="34" borderId="56" xfId="0" applyFont="1" applyFill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4" fillId="34" borderId="52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164" fontId="8" fillId="34" borderId="13" xfId="0" applyNumberFormat="1" applyFont="1" applyFill="1" applyBorder="1" applyAlignment="1">
      <alignment/>
    </xf>
    <xf numFmtId="0" fontId="4" fillId="34" borderId="3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9"/>
  <sheetViews>
    <sheetView tabSelected="1" zoomScaleSheetLayoutView="100" zoomScalePageLayoutView="0" workbookViewId="0" topLeftCell="A100">
      <selection activeCell="B126" sqref="B126"/>
    </sheetView>
  </sheetViews>
  <sheetFormatPr defaultColWidth="0" defaultRowHeight="12.75" zeroHeight="1"/>
  <cols>
    <col min="1" max="1" width="8.875" style="1" customWidth="1"/>
    <col min="2" max="2" width="47.875" style="1" customWidth="1"/>
    <col min="3" max="6" width="15.75390625" style="1" customWidth="1"/>
    <col min="7" max="7" width="2.125" style="1" customWidth="1"/>
    <col min="8" max="16384" width="0" style="1" hidden="1" customWidth="1"/>
  </cols>
  <sheetData>
    <row r="1" spans="1:6" ht="12.75" customHeight="1">
      <c r="A1" s="102" t="s">
        <v>113</v>
      </c>
      <c r="B1" s="103"/>
      <c r="C1" s="103"/>
      <c r="D1" s="103"/>
      <c r="E1" s="103"/>
      <c r="F1" s="104"/>
    </row>
    <row r="2" spans="1:6" ht="13.5" customHeight="1" thickBot="1">
      <c r="A2" s="105"/>
      <c r="B2" s="106"/>
      <c r="C2" s="106"/>
      <c r="D2" s="106"/>
      <c r="E2" s="106"/>
      <c r="F2" s="107"/>
    </row>
    <row r="3" spans="1:6" ht="9" customHeight="1" thickBot="1">
      <c r="A3" s="2"/>
      <c r="B3" s="2"/>
      <c r="C3" s="2"/>
      <c r="D3" s="2"/>
      <c r="E3" s="2"/>
      <c r="F3" s="2"/>
    </row>
    <row r="4" spans="1:6" s="4" customFormat="1" ht="12.75">
      <c r="A4" s="117" t="s">
        <v>10</v>
      </c>
      <c r="B4" s="118"/>
      <c r="C4" s="119" t="s">
        <v>6</v>
      </c>
      <c r="D4" s="120" t="s">
        <v>0</v>
      </c>
      <c r="E4" s="120" t="s">
        <v>1</v>
      </c>
      <c r="F4" s="121" t="s">
        <v>111</v>
      </c>
    </row>
    <row r="5" spans="1:6" s="4" customFormat="1" ht="13.5" thickBot="1">
      <c r="A5" s="122"/>
      <c r="B5" s="123"/>
      <c r="C5" s="124" t="s">
        <v>87</v>
      </c>
      <c r="D5" s="125" t="s">
        <v>87</v>
      </c>
      <c r="E5" s="125" t="s">
        <v>114</v>
      </c>
      <c r="F5" s="126" t="s">
        <v>112</v>
      </c>
    </row>
    <row r="6" spans="1:6" ht="13.5" thickBot="1">
      <c r="A6" s="5" t="s">
        <v>4</v>
      </c>
      <c r="B6" s="6"/>
      <c r="C6" s="7">
        <f>SUM(C7:C13)+SUM(C20:C34)</f>
        <v>546225</v>
      </c>
      <c r="D6" s="7">
        <f>SUM(D7:D13)+SUM(D20:D34)</f>
        <v>570687</v>
      </c>
      <c r="E6" s="7">
        <f>SUM(E7:E13)+SUM(E20:E34)</f>
        <v>566405.2</v>
      </c>
      <c r="F6" s="66">
        <f>E6/D6*100</f>
        <v>99.24971131285625</v>
      </c>
    </row>
    <row r="7" spans="1:6" ht="12.75">
      <c r="A7" s="31">
        <v>1111</v>
      </c>
      <c r="B7" s="16" t="s">
        <v>11</v>
      </c>
      <c r="C7" s="8">
        <v>105200</v>
      </c>
      <c r="D7" s="8">
        <v>105200</v>
      </c>
      <c r="E7" s="76">
        <v>106923.4</v>
      </c>
      <c r="F7" s="67">
        <f>E7/D7*100</f>
        <v>101.63821292775665</v>
      </c>
    </row>
    <row r="8" spans="1:6" ht="12.75">
      <c r="A8" s="32">
        <v>1112</v>
      </c>
      <c r="B8" s="20" t="s">
        <v>12</v>
      </c>
      <c r="C8" s="10">
        <v>11900</v>
      </c>
      <c r="D8" s="10">
        <v>15000</v>
      </c>
      <c r="E8" s="77">
        <v>16012.1</v>
      </c>
      <c r="F8" s="68">
        <f>E8/D8*100</f>
        <v>106.74733333333333</v>
      </c>
    </row>
    <row r="9" spans="1:6" ht="12.75">
      <c r="A9" s="32">
        <v>1113</v>
      </c>
      <c r="B9" s="20" t="s">
        <v>13</v>
      </c>
      <c r="C9" s="10">
        <v>9400</v>
      </c>
      <c r="D9" s="10">
        <v>9400</v>
      </c>
      <c r="E9" s="77">
        <v>10763.6</v>
      </c>
      <c r="F9" s="68">
        <f>E9/D9*100</f>
        <v>114.5063829787234</v>
      </c>
    </row>
    <row r="10" spans="1:6" ht="12.75">
      <c r="A10" s="32">
        <v>1121</v>
      </c>
      <c r="B10" s="20" t="s">
        <v>14</v>
      </c>
      <c r="C10" s="10">
        <v>99300</v>
      </c>
      <c r="D10" s="10">
        <v>99300</v>
      </c>
      <c r="E10" s="77">
        <v>105748.1</v>
      </c>
      <c r="F10" s="68">
        <f>E10/D10*100</f>
        <v>106.49355488418932</v>
      </c>
    </row>
    <row r="11" spans="1:6" ht="12.75">
      <c r="A11" s="32">
        <v>1122</v>
      </c>
      <c r="B11" s="20" t="s">
        <v>15</v>
      </c>
      <c r="C11" s="10">
        <v>0</v>
      </c>
      <c r="D11" s="10">
        <v>19362</v>
      </c>
      <c r="E11" s="77">
        <v>19361.8</v>
      </c>
      <c r="F11" s="68">
        <v>0</v>
      </c>
    </row>
    <row r="12" spans="1:6" ht="12.75">
      <c r="A12" s="32">
        <v>1211</v>
      </c>
      <c r="B12" s="20" t="s">
        <v>16</v>
      </c>
      <c r="C12" s="10">
        <v>223100</v>
      </c>
      <c r="D12" s="10">
        <v>223100</v>
      </c>
      <c r="E12" s="77">
        <v>205653.2</v>
      </c>
      <c r="F12" s="68">
        <f aca="true" t="shared" si="0" ref="F12:F18">E12/D12*100</f>
        <v>92.17982967279248</v>
      </c>
    </row>
    <row r="13" spans="1:6" ht="12.75">
      <c r="A13" s="32">
        <v>1361</v>
      </c>
      <c r="B13" s="16" t="s">
        <v>17</v>
      </c>
      <c r="C13" s="11">
        <f>SUM(C14:C19)</f>
        <v>14490</v>
      </c>
      <c r="D13" s="11">
        <f>SUM(D14:D19)</f>
        <v>14490</v>
      </c>
      <c r="E13" s="11">
        <f>SUM(E14:E19)</f>
        <v>12544.5</v>
      </c>
      <c r="F13" s="69">
        <f t="shared" si="0"/>
        <v>86.5734989648033</v>
      </c>
    </row>
    <row r="14" spans="1:6" ht="12.75">
      <c r="A14" s="32"/>
      <c r="B14" s="16" t="s">
        <v>105</v>
      </c>
      <c r="C14" s="10">
        <v>1000</v>
      </c>
      <c r="D14" s="10">
        <v>1000</v>
      </c>
      <c r="E14" s="81">
        <v>-127.5</v>
      </c>
      <c r="F14" s="69">
        <f t="shared" si="0"/>
        <v>-12.75</v>
      </c>
    </row>
    <row r="15" spans="1:6" ht="12.75">
      <c r="A15" s="32"/>
      <c r="B15" s="23" t="s">
        <v>67</v>
      </c>
      <c r="C15" s="10">
        <v>10500</v>
      </c>
      <c r="D15" s="10">
        <v>10500</v>
      </c>
      <c r="E15" s="10">
        <v>10468.9</v>
      </c>
      <c r="F15" s="69">
        <f t="shared" si="0"/>
        <v>99.70380952380951</v>
      </c>
    </row>
    <row r="16" spans="1:6" ht="12.75">
      <c r="A16" s="32"/>
      <c r="B16" s="24" t="s">
        <v>102</v>
      </c>
      <c r="C16" s="10">
        <v>300</v>
      </c>
      <c r="D16" s="10">
        <v>300</v>
      </c>
      <c r="E16" s="77">
        <v>308.7</v>
      </c>
      <c r="F16" s="69">
        <f t="shared" si="0"/>
        <v>102.89999999999999</v>
      </c>
    </row>
    <row r="17" spans="1:6" ht="12.75">
      <c r="A17" s="32"/>
      <c r="B17" s="24" t="s">
        <v>103</v>
      </c>
      <c r="C17" s="10">
        <v>90</v>
      </c>
      <c r="D17" s="10">
        <v>90</v>
      </c>
      <c r="E17" s="77">
        <v>101.4</v>
      </c>
      <c r="F17" s="70">
        <f t="shared" si="0"/>
        <v>112.66666666666667</v>
      </c>
    </row>
    <row r="18" spans="1:6" ht="12.75">
      <c r="A18" s="32"/>
      <c r="B18" s="24" t="s">
        <v>104</v>
      </c>
      <c r="C18" s="10">
        <v>1100</v>
      </c>
      <c r="D18" s="10">
        <v>1100</v>
      </c>
      <c r="E18" s="77">
        <v>964.9</v>
      </c>
      <c r="F18" s="70">
        <f t="shared" si="0"/>
        <v>87.71818181818182</v>
      </c>
    </row>
    <row r="19" spans="1:6" ht="12.75">
      <c r="A19" s="32"/>
      <c r="B19" s="23" t="s">
        <v>18</v>
      </c>
      <c r="C19" s="10">
        <v>1500</v>
      </c>
      <c r="D19" s="10">
        <v>1500</v>
      </c>
      <c r="E19" s="77">
        <v>828.1</v>
      </c>
      <c r="F19" s="70">
        <v>1</v>
      </c>
    </row>
    <row r="20" spans="1:6" ht="12.75">
      <c r="A20" s="32">
        <v>1332.3</v>
      </c>
      <c r="B20" s="46" t="s">
        <v>88</v>
      </c>
      <c r="C20" s="10">
        <v>1515</v>
      </c>
      <c r="D20" s="10">
        <v>1515</v>
      </c>
      <c r="E20" s="77">
        <v>898.4</v>
      </c>
      <c r="F20" s="69">
        <f aca="true" t="shared" si="1" ref="F20:F33">E20/D20*100</f>
        <v>59.3003300330033</v>
      </c>
    </row>
    <row r="21" spans="1:6" ht="12.75">
      <c r="A21" s="32">
        <v>1334.5</v>
      </c>
      <c r="B21" s="20" t="s">
        <v>19</v>
      </c>
      <c r="C21" s="10">
        <v>20</v>
      </c>
      <c r="D21" s="10">
        <v>20</v>
      </c>
      <c r="E21" s="77">
        <v>47.4</v>
      </c>
      <c r="F21" s="69">
        <f t="shared" si="1"/>
        <v>237</v>
      </c>
    </row>
    <row r="22" spans="1:6" ht="12.75">
      <c r="A22" s="32">
        <v>1340</v>
      </c>
      <c r="B22" s="20" t="s">
        <v>20</v>
      </c>
      <c r="C22" s="10">
        <v>23010</v>
      </c>
      <c r="D22" s="10">
        <v>23010</v>
      </c>
      <c r="E22" s="77">
        <v>20868.6</v>
      </c>
      <c r="F22" s="70">
        <f t="shared" si="1"/>
        <v>90.69361147327248</v>
      </c>
    </row>
    <row r="23" spans="1:6" ht="12.75">
      <c r="A23" s="32">
        <v>1341</v>
      </c>
      <c r="B23" s="20" t="s">
        <v>21</v>
      </c>
      <c r="C23" s="10">
        <v>2500</v>
      </c>
      <c r="D23" s="10">
        <v>2500</v>
      </c>
      <c r="E23" s="77">
        <v>2085.2</v>
      </c>
      <c r="F23" s="70">
        <f t="shared" si="1"/>
        <v>83.40799999999999</v>
      </c>
    </row>
    <row r="24" spans="1:6" ht="12.75">
      <c r="A24" s="32">
        <v>1342</v>
      </c>
      <c r="B24" s="20" t="s">
        <v>22</v>
      </c>
      <c r="C24" s="10">
        <v>50</v>
      </c>
      <c r="D24" s="10">
        <v>50</v>
      </c>
      <c r="E24" s="77">
        <v>4.3</v>
      </c>
      <c r="F24" s="70">
        <f t="shared" si="1"/>
        <v>8.6</v>
      </c>
    </row>
    <row r="25" spans="1:6" ht="12.75">
      <c r="A25" s="32">
        <v>1343</v>
      </c>
      <c r="B25" s="20" t="s">
        <v>74</v>
      </c>
      <c r="C25" s="10">
        <v>1200</v>
      </c>
      <c r="D25" s="10">
        <v>1200</v>
      </c>
      <c r="E25" s="77">
        <v>1236.2</v>
      </c>
      <c r="F25" s="70">
        <f t="shared" si="1"/>
        <v>103.01666666666667</v>
      </c>
    </row>
    <row r="26" spans="1:6" ht="12.75">
      <c r="A26" s="32">
        <v>1344</v>
      </c>
      <c r="B26" s="20" t="s">
        <v>90</v>
      </c>
      <c r="C26" s="10">
        <v>50</v>
      </c>
      <c r="D26" s="10">
        <v>50</v>
      </c>
      <c r="E26" s="77">
        <v>0</v>
      </c>
      <c r="F26" s="70">
        <f t="shared" si="1"/>
        <v>0</v>
      </c>
    </row>
    <row r="27" spans="1:6" ht="12.75">
      <c r="A27" s="32">
        <v>1345</v>
      </c>
      <c r="B27" s="20" t="s">
        <v>23</v>
      </c>
      <c r="C27" s="10">
        <v>130</v>
      </c>
      <c r="D27" s="10">
        <v>130</v>
      </c>
      <c r="E27" s="77">
        <v>167.7</v>
      </c>
      <c r="F27" s="70">
        <f t="shared" si="1"/>
        <v>128.99999999999997</v>
      </c>
    </row>
    <row r="28" spans="1:6" ht="12.75">
      <c r="A28" s="32">
        <v>1347</v>
      </c>
      <c r="B28" s="20" t="s">
        <v>91</v>
      </c>
      <c r="C28" s="10">
        <v>20000</v>
      </c>
      <c r="D28" s="10">
        <v>1000</v>
      </c>
      <c r="E28" s="78">
        <v>1075.5</v>
      </c>
      <c r="F28" s="70">
        <f t="shared" si="1"/>
        <v>107.54999999999998</v>
      </c>
    </row>
    <row r="29" spans="1:6" ht="12.75">
      <c r="A29" s="32">
        <v>1351</v>
      </c>
      <c r="B29" s="49" t="s">
        <v>92</v>
      </c>
      <c r="C29" s="10">
        <v>800</v>
      </c>
      <c r="D29" s="10">
        <v>1800</v>
      </c>
      <c r="E29" s="77">
        <v>1912.7</v>
      </c>
      <c r="F29" s="70">
        <f t="shared" si="1"/>
        <v>106.26111111111112</v>
      </c>
    </row>
    <row r="30" spans="1:6" ht="12.75">
      <c r="A30" s="32">
        <v>1353</v>
      </c>
      <c r="B30" s="25" t="s">
        <v>51</v>
      </c>
      <c r="C30" s="10">
        <v>1250</v>
      </c>
      <c r="D30" s="10">
        <v>1250</v>
      </c>
      <c r="E30" s="79">
        <v>1408.1</v>
      </c>
      <c r="F30" s="70">
        <f t="shared" si="1"/>
        <v>112.648</v>
      </c>
    </row>
    <row r="31" spans="1:6" ht="12.75">
      <c r="A31" s="32">
        <v>1355</v>
      </c>
      <c r="B31" s="25" t="s">
        <v>89</v>
      </c>
      <c r="C31" s="10">
        <v>0</v>
      </c>
      <c r="D31" s="10">
        <v>20000</v>
      </c>
      <c r="E31" s="79">
        <v>22493.4</v>
      </c>
      <c r="F31" s="70">
        <f t="shared" si="1"/>
        <v>112.46700000000001</v>
      </c>
    </row>
    <row r="32" spans="1:6" ht="12.75">
      <c r="A32" s="32">
        <v>1359</v>
      </c>
      <c r="B32" s="25" t="s">
        <v>24</v>
      </c>
      <c r="C32" s="10">
        <v>150</v>
      </c>
      <c r="D32" s="10">
        <v>150</v>
      </c>
      <c r="E32" s="79">
        <v>-64.1</v>
      </c>
      <c r="F32" s="70">
        <f t="shared" si="1"/>
        <v>-42.73333333333333</v>
      </c>
    </row>
    <row r="33" spans="1:6" ht="13.5" thickBot="1">
      <c r="A33" s="54">
        <v>1511</v>
      </c>
      <c r="B33" s="59" t="s">
        <v>25</v>
      </c>
      <c r="C33" s="13">
        <v>32160</v>
      </c>
      <c r="D33" s="13">
        <v>32160</v>
      </c>
      <c r="E33" s="80">
        <v>37265.1</v>
      </c>
      <c r="F33" s="75">
        <f t="shared" si="1"/>
        <v>115.8740671641791</v>
      </c>
    </row>
    <row r="34" spans="1:6" ht="12.75">
      <c r="A34" s="117" t="s">
        <v>26</v>
      </c>
      <c r="B34" s="118"/>
      <c r="C34" s="119" t="s">
        <v>6</v>
      </c>
      <c r="D34" s="120" t="s">
        <v>0</v>
      </c>
      <c r="E34" s="120" t="s">
        <v>1</v>
      </c>
      <c r="F34" s="121" t="s">
        <v>111</v>
      </c>
    </row>
    <row r="35" spans="1:6" ht="13.5" thickBot="1">
      <c r="A35" s="127"/>
      <c r="B35" s="128"/>
      <c r="C35" s="124" t="s">
        <v>87</v>
      </c>
      <c r="D35" s="125" t="s">
        <v>87</v>
      </c>
      <c r="E35" s="125" t="s">
        <v>114</v>
      </c>
      <c r="F35" s="126" t="s">
        <v>112</v>
      </c>
    </row>
    <row r="36" spans="1:8" ht="13.5" thickBot="1">
      <c r="A36" s="129" t="s">
        <v>3</v>
      </c>
      <c r="B36" s="130"/>
      <c r="C36" s="131">
        <f>C37+C56+SUM(C73:C83)</f>
        <v>568320</v>
      </c>
      <c r="D36" s="132">
        <f>D37+D56+SUM(D73:D83)</f>
        <v>88490</v>
      </c>
      <c r="E36" s="132">
        <f>E37+E56+SUM(E73:E83)</f>
        <v>78775.49999999999</v>
      </c>
      <c r="F36" s="133">
        <f aca="true" t="shared" si="2" ref="F36:F44">E36/D36*100</f>
        <v>89.021923381173</v>
      </c>
      <c r="H36" s="15"/>
    </row>
    <row r="37" spans="1:8" ht="12.75">
      <c r="A37" s="33">
        <v>2111</v>
      </c>
      <c r="B37" s="42" t="s">
        <v>27</v>
      </c>
      <c r="C37" s="50">
        <f>SUM(C38:C55)</f>
        <v>22621</v>
      </c>
      <c r="D37" s="50">
        <f>SUM(D38:D55)</f>
        <v>25561</v>
      </c>
      <c r="E37" s="50">
        <f>SUM(E38:E55)</f>
        <v>23898.09999999999</v>
      </c>
      <c r="F37" s="71">
        <f t="shared" si="2"/>
        <v>93.4943859786393</v>
      </c>
      <c r="H37" s="15"/>
    </row>
    <row r="38" spans="1:8" ht="12.75">
      <c r="A38" s="30"/>
      <c r="B38" s="38" t="s">
        <v>93</v>
      </c>
      <c r="C38" s="10">
        <v>150</v>
      </c>
      <c r="D38" s="10">
        <v>150</v>
      </c>
      <c r="E38" s="87">
        <v>160.5</v>
      </c>
      <c r="F38" s="68">
        <f t="shared" si="2"/>
        <v>107</v>
      </c>
      <c r="H38" s="15"/>
    </row>
    <row r="39" spans="1:8" ht="12.75">
      <c r="A39" s="30"/>
      <c r="B39" s="38" t="s">
        <v>60</v>
      </c>
      <c r="C39" s="10">
        <v>3500</v>
      </c>
      <c r="D39" s="10">
        <v>3500</v>
      </c>
      <c r="E39" s="87">
        <v>2612</v>
      </c>
      <c r="F39" s="68">
        <f t="shared" si="2"/>
        <v>74.62857142857143</v>
      </c>
      <c r="H39" s="15"/>
    </row>
    <row r="40" spans="1:8" ht="12.75">
      <c r="A40" s="30"/>
      <c r="B40" s="38" t="s">
        <v>61</v>
      </c>
      <c r="C40" s="10">
        <v>60</v>
      </c>
      <c r="D40" s="10">
        <v>60</v>
      </c>
      <c r="E40" s="87">
        <v>89.2</v>
      </c>
      <c r="F40" s="68">
        <f t="shared" si="2"/>
        <v>148.66666666666669</v>
      </c>
      <c r="H40" s="15"/>
    </row>
    <row r="41" spans="1:8" ht="12.75">
      <c r="A41" s="30"/>
      <c r="B41" s="38" t="s">
        <v>94</v>
      </c>
      <c r="C41" s="10">
        <v>750</v>
      </c>
      <c r="D41" s="10">
        <v>750</v>
      </c>
      <c r="E41" s="87">
        <v>468.2</v>
      </c>
      <c r="F41" s="68">
        <f t="shared" si="2"/>
        <v>62.42666666666666</v>
      </c>
      <c r="H41" s="17"/>
    </row>
    <row r="42" spans="1:8" ht="12.75">
      <c r="A42" s="30"/>
      <c r="B42" s="37" t="s">
        <v>62</v>
      </c>
      <c r="C42" s="10">
        <v>400</v>
      </c>
      <c r="D42" s="10">
        <v>1500</v>
      </c>
      <c r="E42" s="87">
        <v>1647.1</v>
      </c>
      <c r="F42" s="68">
        <f t="shared" si="2"/>
        <v>109.80666666666666</v>
      </c>
      <c r="H42" s="17"/>
    </row>
    <row r="43" spans="1:8" ht="12.75">
      <c r="A43" s="30"/>
      <c r="B43" s="44" t="s">
        <v>78</v>
      </c>
      <c r="C43" s="10">
        <v>6200</v>
      </c>
      <c r="D43" s="10">
        <v>6200</v>
      </c>
      <c r="E43" s="87">
        <v>5865.7</v>
      </c>
      <c r="F43" s="68">
        <f t="shared" si="2"/>
        <v>94.60806451612903</v>
      </c>
      <c r="H43" s="17"/>
    </row>
    <row r="44" spans="1:8" ht="12.75">
      <c r="A44" s="30"/>
      <c r="B44" s="44" t="s">
        <v>79</v>
      </c>
      <c r="C44" s="10">
        <v>580</v>
      </c>
      <c r="D44" s="10">
        <v>580</v>
      </c>
      <c r="E44" s="88">
        <v>490.6</v>
      </c>
      <c r="F44" s="68">
        <f t="shared" si="2"/>
        <v>84.58620689655173</v>
      </c>
      <c r="H44" s="17"/>
    </row>
    <row r="45" spans="1:8" ht="12.75">
      <c r="A45" s="30"/>
      <c r="B45" s="44" t="s">
        <v>107</v>
      </c>
      <c r="C45" s="10">
        <v>0</v>
      </c>
      <c r="D45" s="10">
        <v>0</v>
      </c>
      <c r="E45" s="88">
        <v>7.9</v>
      </c>
      <c r="F45" s="68">
        <v>0</v>
      </c>
      <c r="H45" s="17"/>
    </row>
    <row r="46" spans="1:8" ht="12.75">
      <c r="A46" s="30"/>
      <c r="B46" s="37" t="s">
        <v>63</v>
      </c>
      <c r="C46" s="10">
        <v>8300</v>
      </c>
      <c r="D46" s="10">
        <v>8300</v>
      </c>
      <c r="E46" s="87">
        <v>7965.8</v>
      </c>
      <c r="F46" s="68">
        <f>E46/D46*100</f>
        <v>95.97349397590361</v>
      </c>
      <c r="H46" s="17"/>
    </row>
    <row r="47" spans="1:6" ht="12.75">
      <c r="A47" s="30"/>
      <c r="B47" s="38" t="s">
        <v>95</v>
      </c>
      <c r="C47" s="10">
        <v>550</v>
      </c>
      <c r="D47" s="10">
        <v>2390</v>
      </c>
      <c r="E47" s="87">
        <v>2489.3</v>
      </c>
      <c r="F47" s="68">
        <f>E47/D47*100</f>
        <v>104.15481171548117</v>
      </c>
    </row>
    <row r="48" spans="1:6" ht="12.75">
      <c r="A48" s="30"/>
      <c r="B48" s="38" t="s">
        <v>96</v>
      </c>
      <c r="C48" s="10">
        <v>0</v>
      </c>
      <c r="D48" s="10">
        <v>0</v>
      </c>
      <c r="E48" s="88">
        <v>5.1</v>
      </c>
      <c r="F48" s="47">
        <v>0</v>
      </c>
    </row>
    <row r="49" spans="1:6" ht="12.75">
      <c r="A49" s="30"/>
      <c r="B49" s="38" t="s">
        <v>28</v>
      </c>
      <c r="C49" s="10">
        <v>2100</v>
      </c>
      <c r="D49" s="10">
        <v>2100</v>
      </c>
      <c r="E49" s="87">
        <v>1841.1</v>
      </c>
      <c r="F49" s="68">
        <f>E49/D49*100</f>
        <v>87.67142857142856</v>
      </c>
    </row>
    <row r="50" spans="1:6" ht="12.75">
      <c r="A50" s="30"/>
      <c r="B50" s="39" t="s">
        <v>106</v>
      </c>
      <c r="C50" s="10">
        <v>0</v>
      </c>
      <c r="D50" s="10">
        <v>0</v>
      </c>
      <c r="E50" s="88">
        <v>0.1</v>
      </c>
      <c r="F50" s="68">
        <v>0</v>
      </c>
    </row>
    <row r="51" spans="1:6" ht="12.75">
      <c r="A51" s="30"/>
      <c r="B51" s="38" t="s">
        <v>97</v>
      </c>
      <c r="C51" s="12">
        <v>0</v>
      </c>
      <c r="D51" s="12">
        <v>0</v>
      </c>
      <c r="E51" s="88">
        <v>15.6</v>
      </c>
      <c r="F51" s="68">
        <v>0</v>
      </c>
    </row>
    <row r="52" spans="1:6" ht="12.75">
      <c r="A52" s="30"/>
      <c r="B52" s="38" t="s">
        <v>68</v>
      </c>
      <c r="C52" s="10">
        <v>30</v>
      </c>
      <c r="D52" s="10">
        <v>30</v>
      </c>
      <c r="E52" s="88">
        <v>6.8</v>
      </c>
      <c r="F52" s="68">
        <f>E52/D52*100</f>
        <v>22.666666666666664</v>
      </c>
    </row>
    <row r="53" spans="1:6" ht="12.75">
      <c r="A53" s="30"/>
      <c r="B53" s="39" t="s">
        <v>98</v>
      </c>
      <c r="C53" s="10">
        <v>1</v>
      </c>
      <c r="D53" s="10">
        <v>1</v>
      </c>
      <c r="E53" s="88">
        <v>0.1</v>
      </c>
      <c r="F53" s="68">
        <f>E53/D53*100</f>
        <v>10</v>
      </c>
    </row>
    <row r="54" spans="1:6" ht="12.75">
      <c r="A54" s="30"/>
      <c r="B54" s="40" t="s">
        <v>75</v>
      </c>
      <c r="C54" s="12">
        <v>0</v>
      </c>
      <c r="D54" s="12">
        <v>0</v>
      </c>
      <c r="E54" s="88">
        <v>82.3</v>
      </c>
      <c r="F54" s="89">
        <v>0</v>
      </c>
    </row>
    <row r="55" spans="1:6" ht="13.5" thickBot="1">
      <c r="A55" s="34"/>
      <c r="B55" s="43" t="s">
        <v>69</v>
      </c>
      <c r="C55" s="13">
        <v>0</v>
      </c>
      <c r="D55" s="13">
        <v>0</v>
      </c>
      <c r="E55" s="90">
        <v>150.7</v>
      </c>
      <c r="F55" s="72">
        <v>0</v>
      </c>
    </row>
    <row r="56" spans="1:6" ht="13.5" thickBot="1">
      <c r="A56" s="28" t="s">
        <v>9</v>
      </c>
      <c r="B56" s="29" t="s">
        <v>29</v>
      </c>
      <c r="C56" s="18">
        <f>SUM(C57:C70)</f>
        <v>21710</v>
      </c>
      <c r="D56" s="18">
        <f>SUM(D57:D70)</f>
        <v>26155</v>
      </c>
      <c r="E56" s="96">
        <f>SUM(E57:E70)</f>
        <v>25918.500000000004</v>
      </c>
      <c r="F56" s="73">
        <f aca="true" t="shared" si="3" ref="F56:F66">E56/D56*100</f>
        <v>99.09577518638885</v>
      </c>
    </row>
    <row r="57" spans="1:34" s="9" customFormat="1" ht="12.75">
      <c r="A57" s="27">
        <v>2132</v>
      </c>
      <c r="B57" s="26" t="s">
        <v>80</v>
      </c>
      <c r="C57" s="51">
        <v>3500</v>
      </c>
      <c r="D57" s="91">
        <v>3500</v>
      </c>
      <c r="E57" s="86">
        <v>4365.9</v>
      </c>
      <c r="F57" s="68">
        <f t="shared" si="3"/>
        <v>124.73999999999998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19"/>
    </row>
    <row r="58" spans="1:34" s="9" customFormat="1" ht="12.75">
      <c r="A58" s="30"/>
      <c r="B58" s="16" t="s">
        <v>72</v>
      </c>
      <c r="C58" s="52">
        <v>7280</v>
      </c>
      <c r="D58" s="92">
        <v>7280</v>
      </c>
      <c r="E58" s="85">
        <v>6360.3</v>
      </c>
      <c r="F58" s="68">
        <f t="shared" si="3"/>
        <v>87.36675824175825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19"/>
    </row>
    <row r="59" spans="1:34" s="9" customFormat="1" ht="12.75">
      <c r="A59" s="30"/>
      <c r="B59" s="16" t="s">
        <v>81</v>
      </c>
      <c r="C59" s="52">
        <v>1300</v>
      </c>
      <c r="D59" s="92">
        <v>1300</v>
      </c>
      <c r="E59" s="85">
        <v>1882.2</v>
      </c>
      <c r="F59" s="68">
        <f t="shared" si="3"/>
        <v>144.7846153846154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19"/>
    </row>
    <row r="60" spans="1:34" s="9" customFormat="1" ht="12.75">
      <c r="A60" s="30"/>
      <c r="B60" s="20" t="s">
        <v>70</v>
      </c>
      <c r="C60" s="53">
        <v>5</v>
      </c>
      <c r="D60" s="93">
        <v>5</v>
      </c>
      <c r="E60" s="94">
        <v>19.9</v>
      </c>
      <c r="F60" s="68">
        <f t="shared" si="3"/>
        <v>397.99999999999994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19"/>
    </row>
    <row r="61" spans="1:34" s="9" customFormat="1" ht="12.75">
      <c r="A61" s="30"/>
      <c r="B61" s="20" t="s">
        <v>30</v>
      </c>
      <c r="C61" s="53">
        <v>1000</v>
      </c>
      <c r="D61" s="93">
        <v>1000</v>
      </c>
      <c r="E61" s="82">
        <v>1000</v>
      </c>
      <c r="F61" s="68">
        <f t="shared" si="3"/>
        <v>100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19"/>
    </row>
    <row r="62" spans="1:34" s="9" customFormat="1" ht="12.75">
      <c r="A62" s="30"/>
      <c r="B62" s="20" t="s">
        <v>31</v>
      </c>
      <c r="C62" s="53">
        <v>1000</v>
      </c>
      <c r="D62" s="93">
        <v>1000</v>
      </c>
      <c r="E62" s="85">
        <v>0</v>
      </c>
      <c r="F62" s="68">
        <f t="shared" si="3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19"/>
    </row>
    <row r="63" spans="1:34" s="9" customFormat="1" ht="12.75">
      <c r="A63" s="30">
        <v>2131</v>
      </c>
      <c r="B63" s="16" t="s">
        <v>32</v>
      </c>
      <c r="C63" s="53">
        <v>5000</v>
      </c>
      <c r="D63" s="93">
        <v>5000</v>
      </c>
      <c r="E63" s="85">
        <v>3727.7</v>
      </c>
      <c r="F63" s="68">
        <f t="shared" si="3"/>
        <v>74.554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19"/>
    </row>
    <row r="64" spans="1:34" s="9" customFormat="1" ht="12.75">
      <c r="A64" s="30"/>
      <c r="B64" s="16" t="s">
        <v>82</v>
      </c>
      <c r="C64" s="53">
        <v>1500</v>
      </c>
      <c r="D64" s="93">
        <v>1500</v>
      </c>
      <c r="E64" s="85">
        <v>1777</v>
      </c>
      <c r="F64" s="68">
        <f t="shared" si="3"/>
        <v>118.46666666666667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19"/>
    </row>
    <row r="65" spans="1:34" s="9" customFormat="1" ht="12.75">
      <c r="A65" s="30"/>
      <c r="B65" s="20" t="s">
        <v>33</v>
      </c>
      <c r="C65" s="53">
        <v>820</v>
      </c>
      <c r="D65" s="93">
        <v>820</v>
      </c>
      <c r="E65" s="95">
        <v>935.4</v>
      </c>
      <c r="F65" s="68">
        <f t="shared" si="3"/>
        <v>114.07317073170731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19"/>
    </row>
    <row r="66" spans="1:34" s="9" customFormat="1" ht="12.75">
      <c r="A66" s="30"/>
      <c r="B66" s="20" t="s">
        <v>34</v>
      </c>
      <c r="C66" s="53">
        <v>305</v>
      </c>
      <c r="D66" s="93">
        <v>305</v>
      </c>
      <c r="E66" s="82">
        <v>455.9</v>
      </c>
      <c r="F66" s="68">
        <f t="shared" si="3"/>
        <v>149.47540983606558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19"/>
    </row>
    <row r="67" spans="1:34" s="9" customFormat="1" ht="12.75">
      <c r="A67" s="30">
        <v>2133</v>
      </c>
      <c r="B67" s="20" t="s">
        <v>76</v>
      </c>
      <c r="C67" s="53">
        <v>0</v>
      </c>
      <c r="D67" s="93">
        <v>0</v>
      </c>
      <c r="E67" s="82">
        <v>5.6</v>
      </c>
      <c r="F67" s="68"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19"/>
    </row>
    <row r="68" spans="1:34" s="9" customFormat="1" ht="12.75">
      <c r="A68" s="30"/>
      <c r="B68" s="20" t="s">
        <v>99</v>
      </c>
      <c r="C68" s="53">
        <v>0</v>
      </c>
      <c r="D68" s="93">
        <v>0</v>
      </c>
      <c r="E68" s="85">
        <v>16.4</v>
      </c>
      <c r="F68" s="68"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19"/>
    </row>
    <row r="69" spans="1:34" s="9" customFormat="1" ht="12.75">
      <c r="A69" s="30"/>
      <c r="B69" s="20" t="s">
        <v>35</v>
      </c>
      <c r="C69" s="53">
        <v>0</v>
      </c>
      <c r="D69" s="93">
        <v>4445</v>
      </c>
      <c r="E69" s="85">
        <v>5333.5</v>
      </c>
      <c r="F69" s="68">
        <f>E69/D69*100</f>
        <v>119.98875140607423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19"/>
    </row>
    <row r="70" spans="1:34" s="9" customFormat="1" ht="13.5" thickBot="1">
      <c r="A70" s="30"/>
      <c r="B70" s="20" t="s">
        <v>77</v>
      </c>
      <c r="C70" s="53">
        <v>0</v>
      </c>
      <c r="D70" s="93">
        <v>0</v>
      </c>
      <c r="E70" s="95">
        <v>38.7</v>
      </c>
      <c r="F70" s="68"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19"/>
    </row>
    <row r="71" spans="1:34" s="9" customFormat="1" ht="12.75">
      <c r="A71" s="117" t="s">
        <v>26</v>
      </c>
      <c r="B71" s="118"/>
      <c r="C71" s="119" t="s">
        <v>6</v>
      </c>
      <c r="D71" s="120" t="s">
        <v>0</v>
      </c>
      <c r="E71" s="120" t="s">
        <v>1</v>
      </c>
      <c r="F71" s="121" t="s">
        <v>111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19"/>
    </row>
    <row r="72" spans="1:34" s="9" customFormat="1" ht="13.5" thickBot="1">
      <c r="A72" s="127"/>
      <c r="B72" s="128"/>
      <c r="C72" s="134" t="s">
        <v>87</v>
      </c>
      <c r="D72" s="125" t="s">
        <v>87</v>
      </c>
      <c r="E72" s="125" t="s">
        <v>114</v>
      </c>
      <c r="F72" s="126" t="s">
        <v>112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19"/>
    </row>
    <row r="73" spans="1:34" s="9" customFormat="1" ht="12.75">
      <c r="A73" s="31">
        <v>2122</v>
      </c>
      <c r="B73" s="16" t="s">
        <v>36</v>
      </c>
      <c r="C73" s="52">
        <v>3925</v>
      </c>
      <c r="D73" s="92">
        <v>5636</v>
      </c>
      <c r="E73" s="85">
        <v>4955.2</v>
      </c>
      <c r="F73" s="68">
        <f aca="true" t="shared" si="4" ref="F73:F87">E73/D73*100</f>
        <v>87.92051100070972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19"/>
    </row>
    <row r="74" spans="1:34" s="9" customFormat="1" ht="12.75">
      <c r="A74" s="32">
        <v>2141</v>
      </c>
      <c r="B74" s="20" t="s">
        <v>37</v>
      </c>
      <c r="C74" s="53">
        <v>5000</v>
      </c>
      <c r="D74" s="93">
        <v>5000</v>
      </c>
      <c r="E74" s="85">
        <v>2406.1</v>
      </c>
      <c r="F74" s="68">
        <f t="shared" si="4"/>
        <v>48.122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19"/>
    </row>
    <row r="75" spans="1:34" s="9" customFormat="1" ht="12.75">
      <c r="A75" s="32">
        <v>2142</v>
      </c>
      <c r="B75" s="49" t="s">
        <v>73</v>
      </c>
      <c r="C75" s="53">
        <v>3500</v>
      </c>
      <c r="D75" s="93">
        <v>3500</v>
      </c>
      <c r="E75" s="85">
        <v>4159.6</v>
      </c>
      <c r="F75" s="68">
        <f t="shared" si="4"/>
        <v>118.8457142857143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19"/>
    </row>
    <row r="76" spans="1:34" s="9" customFormat="1" ht="21.75" customHeight="1">
      <c r="A76" s="35" t="s">
        <v>50</v>
      </c>
      <c r="B76" s="16" t="s">
        <v>49</v>
      </c>
      <c r="C76" s="53">
        <v>8407</v>
      </c>
      <c r="D76" s="93">
        <v>8510</v>
      </c>
      <c r="E76" s="85">
        <v>6475.2</v>
      </c>
      <c r="F76" s="68">
        <f t="shared" si="4"/>
        <v>76.08930669800235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19"/>
    </row>
    <row r="77" spans="1:34" s="9" customFormat="1" ht="12.75">
      <c r="A77" s="32">
        <v>2324</v>
      </c>
      <c r="B77" s="20" t="s">
        <v>64</v>
      </c>
      <c r="C77" s="53">
        <v>35</v>
      </c>
      <c r="D77" s="93">
        <v>104</v>
      </c>
      <c r="E77" s="85">
        <v>1090.3</v>
      </c>
      <c r="F77" s="68">
        <f t="shared" si="4"/>
        <v>1048.3653846153845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19"/>
    </row>
    <row r="78" spans="1:34" s="9" customFormat="1" ht="12.75">
      <c r="A78" s="32">
        <v>2343</v>
      </c>
      <c r="B78" s="20" t="s">
        <v>38</v>
      </c>
      <c r="C78" s="53">
        <v>225</v>
      </c>
      <c r="D78" s="93">
        <v>225</v>
      </c>
      <c r="E78" s="85">
        <v>338.3</v>
      </c>
      <c r="F78" s="68">
        <f t="shared" si="4"/>
        <v>150.35555555555555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19"/>
    </row>
    <row r="79" spans="1:34" s="9" customFormat="1" ht="12.75">
      <c r="A79" s="32">
        <v>2420</v>
      </c>
      <c r="B79" s="20" t="s">
        <v>39</v>
      </c>
      <c r="C79" s="53">
        <v>250</v>
      </c>
      <c r="D79" s="93">
        <v>250</v>
      </c>
      <c r="E79" s="95">
        <v>250</v>
      </c>
      <c r="F79" s="68">
        <f t="shared" si="4"/>
        <v>100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19"/>
    </row>
    <row r="80" spans="1:34" s="9" customFormat="1" ht="22.5">
      <c r="A80" s="35" t="s">
        <v>47</v>
      </c>
      <c r="B80" s="20" t="s">
        <v>48</v>
      </c>
      <c r="C80" s="53">
        <v>3100</v>
      </c>
      <c r="D80" s="93">
        <v>3100</v>
      </c>
      <c r="E80" s="85">
        <v>1884.2</v>
      </c>
      <c r="F80" s="68">
        <f t="shared" si="4"/>
        <v>60.78064516129032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19"/>
    </row>
    <row r="81" spans="1:34" s="9" customFormat="1" ht="12.75">
      <c r="A81" s="41">
        <v>2451</v>
      </c>
      <c r="B81" s="20" t="s">
        <v>83</v>
      </c>
      <c r="C81" s="56">
        <v>6380</v>
      </c>
      <c r="D81" s="97">
        <v>6380</v>
      </c>
      <c r="E81" s="82">
        <v>3380</v>
      </c>
      <c r="F81" s="68">
        <f t="shared" si="4"/>
        <v>52.97805642633229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19"/>
    </row>
    <row r="82" spans="1:34" s="9" customFormat="1" ht="12.75">
      <c r="A82" s="36">
        <v>2321</v>
      </c>
      <c r="B82" s="25" t="s">
        <v>65</v>
      </c>
      <c r="C82" s="56">
        <v>0</v>
      </c>
      <c r="D82" s="97">
        <v>4020</v>
      </c>
      <c r="E82" s="98">
        <v>4020</v>
      </c>
      <c r="F82" s="68">
        <f t="shared" si="4"/>
        <v>100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19"/>
    </row>
    <row r="83" spans="1:34" s="9" customFormat="1" ht="13.5" thickBot="1">
      <c r="A83" s="54">
        <v>2329</v>
      </c>
      <c r="B83" s="55" t="s">
        <v>71</v>
      </c>
      <c r="C83" s="57">
        <v>493167</v>
      </c>
      <c r="D83" s="99">
        <v>49</v>
      </c>
      <c r="E83" s="100">
        <v>0</v>
      </c>
      <c r="F83" s="68">
        <f t="shared" si="4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19"/>
    </row>
    <row r="84" spans="1:6" ht="13.5" thickBot="1">
      <c r="A84" s="5" t="s">
        <v>2</v>
      </c>
      <c r="B84" s="6"/>
      <c r="C84" s="14">
        <f>SUM(C85:C90)</f>
        <v>30000</v>
      </c>
      <c r="D84" s="14">
        <f>SUM(D85:D90)</f>
        <v>33460</v>
      </c>
      <c r="E84" s="14">
        <f>SUM(E85:E90)</f>
        <v>21037.4</v>
      </c>
      <c r="F84" s="66">
        <f t="shared" si="4"/>
        <v>62.873281530185295</v>
      </c>
    </row>
    <row r="85" spans="1:8" ht="12.75">
      <c r="A85" s="31">
        <v>3111</v>
      </c>
      <c r="B85" s="16" t="s">
        <v>40</v>
      </c>
      <c r="C85" s="8">
        <v>19000</v>
      </c>
      <c r="D85" s="8">
        <v>19000</v>
      </c>
      <c r="E85" s="86">
        <v>10383.8</v>
      </c>
      <c r="F85" s="68">
        <f t="shared" si="4"/>
        <v>54.65157894736842</v>
      </c>
      <c r="H85" s="15"/>
    </row>
    <row r="86" spans="1:8" ht="12.75">
      <c r="A86" s="32">
        <v>3112</v>
      </c>
      <c r="B86" s="20" t="s">
        <v>41</v>
      </c>
      <c r="C86" s="10">
        <v>9950</v>
      </c>
      <c r="D86" s="10">
        <v>9950</v>
      </c>
      <c r="E86" s="82">
        <v>6098</v>
      </c>
      <c r="F86" s="68">
        <f t="shared" si="4"/>
        <v>61.28643216080402</v>
      </c>
      <c r="H86" s="15"/>
    </row>
    <row r="87" spans="1:8" ht="12.75">
      <c r="A87" s="32"/>
      <c r="B87" s="20" t="s">
        <v>42</v>
      </c>
      <c r="C87" s="10">
        <v>1000</v>
      </c>
      <c r="D87" s="10">
        <v>1000</v>
      </c>
      <c r="E87" s="82">
        <v>893.2</v>
      </c>
      <c r="F87" s="68">
        <f t="shared" si="4"/>
        <v>89.32</v>
      </c>
      <c r="H87" s="15"/>
    </row>
    <row r="88" spans="1:8" ht="12.75">
      <c r="A88" s="32"/>
      <c r="B88" s="25" t="s">
        <v>66</v>
      </c>
      <c r="C88" s="10">
        <v>0</v>
      </c>
      <c r="D88" s="10">
        <v>510</v>
      </c>
      <c r="E88" s="83">
        <v>508.4</v>
      </c>
      <c r="F88" s="10">
        <v>0</v>
      </c>
      <c r="H88" s="15"/>
    </row>
    <row r="89" spans="1:8" ht="12.75">
      <c r="A89" s="32">
        <v>3113</v>
      </c>
      <c r="B89" s="25" t="s">
        <v>43</v>
      </c>
      <c r="C89" s="10">
        <v>50</v>
      </c>
      <c r="D89" s="10">
        <v>1350</v>
      </c>
      <c r="E89" s="83">
        <v>1504</v>
      </c>
      <c r="F89" s="68">
        <f>E89/D89*100</f>
        <v>111.4074074074074</v>
      </c>
      <c r="H89" s="15"/>
    </row>
    <row r="90" spans="1:8" ht="13.5" thickBot="1">
      <c r="A90" s="32">
        <v>3121</v>
      </c>
      <c r="B90" s="20" t="s">
        <v>44</v>
      </c>
      <c r="C90" s="12">
        <v>0</v>
      </c>
      <c r="D90" s="12">
        <v>1650</v>
      </c>
      <c r="E90" s="83">
        <v>1650</v>
      </c>
      <c r="F90" s="68">
        <f>E90/D90*100</f>
        <v>100</v>
      </c>
      <c r="H90" s="15"/>
    </row>
    <row r="91" spans="1:8" ht="13.5" thickBot="1">
      <c r="A91" s="5" t="s">
        <v>59</v>
      </c>
      <c r="B91" s="6"/>
      <c r="C91" s="14">
        <f>SUM(C92:C104)</f>
        <v>253250</v>
      </c>
      <c r="D91" s="84">
        <f>SUM(D92:D104)</f>
        <v>281340.7</v>
      </c>
      <c r="E91" s="84">
        <f>SUM(E92:E104)</f>
        <v>280704.2</v>
      </c>
      <c r="F91" s="66">
        <f>E91/D91*100</f>
        <v>99.7737618481791</v>
      </c>
      <c r="H91" s="15"/>
    </row>
    <row r="92" spans="1:8" ht="12.75">
      <c r="A92" s="31">
        <v>4112</v>
      </c>
      <c r="B92" s="16" t="s">
        <v>58</v>
      </c>
      <c r="C92" s="11">
        <v>62810</v>
      </c>
      <c r="D92" s="11">
        <v>66558.7</v>
      </c>
      <c r="E92" s="85">
        <v>66558.7</v>
      </c>
      <c r="F92" s="68">
        <f>E92/D92*100</f>
        <v>100</v>
      </c>
      <c r="H92" s="15"/>
    </row>
    <row r="93" spans="1:6" ht="12.75">
      <c r="A93" s="32">
        <v>4111</v>
      </c>
      <c r="B93" s="16" t="s">
        <v>57</v>
      </c>
      <c r="C93" s="10">
        <v>0</v>
      </c>
      <c r="D93" s="10">
        <v>9660</v>
      </c>
      <c r="E93" s="85">
        <v>9659.7</v>
      </c>
      <c r="F93" s="68">
        <f>E93/D93*100</f>
        <v>99.9968944099379</v>
      </c>
    </row>
    <row r="94" spans="1:6" ht="12.75">
      <c r="A94" s="32">
        <v>4116</v>
      </c>
      <c r="B94" s="20" t="s">
        <v>56</v>
      </c>
      <c r="C94" s="10">
        <v>62440</v>
      </c>
      <c r="D94" s="10">
        <v>0</v>
      </c>
      <c r="E94" s="82">
        <v>0</v>
      </c>
      <c r="F94" s="10">
        <v>0</v>
      </c>
    </row>
    <row r="95" spans="1:6" ht="12.75">
      <c r="A95" s="32">
        <v>4116</v>
      </c>
      <c r="B95" s="20" t="s">
        <v>55</v>
      </c>
      <c r="C95" s="10">
        <v>125000</v>
      </c>
      <c r="D95" s="10">
        <v>0</v>
      </c>
      <c r="E95" s="82">
        <v>0</v>
      </c>
      <c r="F95" s="10">
        <v>0</v>
      </c>
    </row>
    <row r="96" spans="1:6" ht="12.75">
      <c r="A96" s="32">
        <v>4116</v>
      </c>
      <c r="B96" s="20" t="s">
        <v>54</v>
      </c>
      <c r="C96" s="10">
        <v>0</v>
      </c>
      <c r="D96" s="10">
        <v>12625</v>
      </c>
      <c r="E96" s="82">
        <v>12470.9</v>
      </c>
      <c r="F96" s="68">
        <f>E96/D96*100</f>
        <v>98.77940594059406</v>
      </c>
    </row>
    <row r="97" spans="1:6" ht="12.75">
      <c r="A97" s="32">
        <v>4121</v>
      </c>
      <c r="B97" s="20" t="s">
        <v>53</v>
      </c>
      <c r="C97" s="10">
        <v>3000</v>
      </c>
      <c r="D97" s="10">
        <v>3216</v>
      </c>
      <c r="E97" s="82">
        <v>2707.5</v>
      </c>
      <c r="F97" s="68">
        <f>E97/D97*100</f>
        <v>84.18843283582089</v>
      </c>
    </row>
    <row r="98" spans="1:6" ht="12.75">
      <c r="A98" s="32">
        <v>4122</v>
      </c>
      <c r="B98" s="20" t="s">
        <v>52</v>
      </c>
      <c r="C98" s="10">
        <v>0</v>
      </c>
      <c r="D98" s="10">
        <v>6396</v>
      </c>
      <c r="E98" s="82">
        <v>6395.1</v>
      </c>
      <c r="F98" s="68">
        <f>E98/D98*100</f>
        <v>99.98592870544091</v>
      </c>
    </row>
    <row r="99" spans="1:6" ht="12.75">
      <c r="A99" s="32">
        <v>4123</v>
      </c>
      <c r="B99" s="20" t="s">
        <v>84</v>
      </c>
      <c r="C99" s="10">
        <v>0</v>
      </c>
      <c r="D99" s="10">
        <v>6305</v>
      </c>
      <c r="E99" s="83">
        <v>6305</v>
      </c>
      <c r="F99" s="68">
        <f>E99/D99*100</f>
        <v>100</v>
      </c>
    </row>
    <row r="100" spans="1:6" ht="12.75">
      <c r="A100" s="32">
        <v>4132</v>
      </c>
      <c r="B100" s="20" t="s">
        <v>45</v>
      </c>
      <c r="C100" s="10">
        <v>0</v>
      </c>
      <c r="D100" s="10">
        <v>1000</v>
      </c>
      <c r="E100" s="83">
        <v>1027.7</v>
      </c>
      <c r="F100" s="10">
        <v>0</v>
      </c>
    </row>
    <row r="101" spans="1:6" ht="12.75">
      <c r="A101" s="32">
        <v>4213</v>
      </c>
      <c r="B101" s="20" t="s">
        <v>115</v>
      </c>
      <c r="C101" s="10">
        <v>0</v>
      </c>
      <c r="D101" s="10">
        <v>1167</v>
      </c>
      <c r="E101" s="83">
        <v>1167.4</v>
      </c>
      <c r="F101" s="10"/>
    </row>
    <row r="102" spans="1:6" ht="12.75">
      <c r="A102" s="32">
        <v>4216</v>
      </c>
      <c r="B102" s="20" t="s">
        <v>86</v>
      </c>
      <c r="C102" s="10">
        <v>0</v>
      </c>
      <c r="D102" s="10">
        <v>31916</v>
      </c>
      <c r="E102" s="82">
        <v>31916</v>
      </c>
      <c r="F102" s="68">
        <f aca="true" t="shared" si="5" ref="F102:F107">E102/D102*100</f>
        <v>100</v>
      </c>
    </row>
    <row r="103" spans="1:6" ht="12.75">
      <c r="A103" s="36">
        <v>4222</v>
      </c>
      <c r="B103" s="25" t="s">
        <v>100</v>
      </c>
      <c r="C103" s="10">
        <v>0</v>
      </c>
      <c r="D103" s="10">
        <v>9666</v>
      </c>
      <c r="E103" s="83">
        <v>9665.5</v>
      </c>
      <c r="F103" s="68">
        <f t="shared" si="5"/>
        <v>99.99482722946411</v>
      </c>
    </row>
    <row r="104" spans="1:6" ht="13.5" thickBot="1">
      <c r="A104" s="36">
        <v>4223</v>
      </c>
      <c r="B104" s="25" t="s">
        <v>85</v>
      </c>
      <c r="C104" s="10">
        <v>0</v>
      </c>
      <c r="D104" s="10">
        <v>132831</v>
      </c>
      <c r="E104" s="83">
        <v>132830.7</v>
      </c>
      <c r="F104" s="68">
        <f t="shared" si="5"/>
        <v>99.99977414910677</v>
      </c>
    </row>
    <row r="105" spans="1:6" ht="13.5" thickBot="1">
      <c r="A105" s="5" t="s">
        <v>46</v>
      </c>
      <c r="B105" s="6"/>
      <c r="C105" s="14">
        <f>SUM(C6+C36+C84+C91)</f>
        <v>1397795</v>
      </c>
      <c r="D105" s="7">
        <f>SUM(D6+D36+D84+D91)</f>
        <v>973977.7</v>
      </c>
      <c r="E105" s="14">
        <f>SUM(E6+E36+E84+E91)</f>
        <v>946922.3</v>
      </c>
      <c r="F105" s="74">
        <f t="shared" si="5"/>
        <v>97.22217459393579</v>
      </c>
    </row>
    <row r="106" spans="1:6" ht="12.75">
      <c r="A106" s="109" t="s">
        <v>7</v>
      </c>
      <c r="B106" s="110"/>
      <c r="C106" s="58">
        <v>450000</v>
      </c>
      <c r="D106" s="10">
        <v>450000</v>
      </c>
      <c r="E106" s="47">
        <v>0</v>
      </c>
      <c r="F106" s="89">
        <f t="shared" si="5"/>
        <v>0</v>
      </c>
    </row>
    <row r="107" spans="1:6" ht="12.75">
      <c r="A107" s="113" t="s">
        <v>101</v>
      </c>
      <c r="B107" s="114"/>
      <c r="C107" s="58">
        <v>65000</v>
      </c>
      <c r="D107" s="10">
        <v>65000</v>
      </c>
      <c r="E107" s="101">
        <v>0</v>
      </c>
      <c r="F107" s="89">
        <f t="shared" si="5"/>
        <v>0</v>
      </c>
    </row>
    <row r="108" spans="1:6" ht="13.5" thickBot="1">
      <c r="A108" s="115" t="s">
        <v>8</v>
      </c>
      <c r="B108" s="116"/>
      <c r="C108" s="45">
        <v>85234</v>
      </c>
      <c r="D108" s="45">
        <v>98570</v>
      </c>
      <c r="E108" s="101">
        <v>0</v>
      </c>
      <c r="F108" s="10">
        <v>0</v>
      </c>
    </row>
    <row r="109" spans="1:6" ht="13.5" thickBot="1">
      <c r="A109" s="111" t="s">
        <v>5</v>
      </c>
      <c r="B109" s="112"/>
      <c r="C109" s="14">
        <f>SUM(C105:C108)</f>
        <v>1998029</v>
      </c>
      <c r="D109" s="14">
        <f>SUM(D105:D108)</f>
        <v>1587547.7</v>
      </c>
      <c r="E109" s="14">
        <f>SUM(E105:E108)</f>
        <v>946922.3</v>
      </c>
      <c r="F109" s="74">
        <f>E109/D109*100</f>
        <v>59.64685659523805</v>
      </c>
    </row>
    <row r="110" ht="12.75"/>
    <row r="111" spans="2:4" ht="12.75">
      <c r="B111" s="48"/>
      <c r="C111" s="21"/>
      <c r="D111" s="22"/>
    </row>
    <row r="112" spans="2:4" ht="12.75">
      <c r="B112" s="48" t="s">
        <v>108</v>
      </c>
      <c r="C112" s="21"/>
      <c r="D112" s="22"/>
    </row>
    <row r="113" spans="2:3" ht="12.75" hidden="1">
      <c r="B113" s="64" t="s">
        <v>109</v>
      </c>
      <c r="C113" s="64"/>
    </row>
    <row r="114" spans="2:3" ht="12.75" hidden="1">
      <c r="B114" s="48" t="s">
        <v>110</v>
      </c>
      <c r="C114" s="48"/>
    </row>
    <row r="115" spans="3:4" ht="12.75" hidden="1">
      <c r="C115" s="21"/>
      <c r="D115" s="22"/>
    </row>
    <row r="116" spans="3:4" ht="12.75" hidden="1">
      <c r="C116" s="21"/>
      <c r="D116" s="22"/>
    </row>
    <row r="117" spans="3:4" ht="12.75" hidden="1">
      <c r="C117" s="21"/>
      <c r="D117" s="22"/>
    </row>
    <row r="118" spans="3:4" ht="12.75" hidden="1">
      <c r="C118" s="21"/>
      <c r="D118" s="22"/>
    </row>
    <row r="119" spans="3:4" ht="12.75" hidden="1">
      <c r="C119" s="21"/>
      <c r="D119" s="22"/>
    </row>
    <row r="120" spans="3:4" ht="12.75" hidden="1">
      <c r="C120" s="21"/>
      <c r="D120" s="22"/>
    </row>
    <row r="121" spans="3:4" ht="12.75" hidden="1">
      <c r="C121" s="21"/>
      <c r="D121" s="22"/>
    </row>
    <row r="122" spans="3:4" ht="12.75" hidden="1">
      <c r="C122" s="21"/>
      <c r="D122" s="22"/>
    </row>
    <row r="123" spans="3:4" ht="12.75" hidden="1">
      <c r="C123" s="21"/>
      <c r="D123" s="22"/>
    </row>
    <row r="124" spans="3:4" ht="12.75" hidden="1">
      <c r="C124" s="21"/>
      <c r="D124" s="22"/>
    </row>
    <row r="125" spans="2:3" ht="12.75">
      <c r="B125" s="64" t="s">
        <v>109</v>
      </c>
      <c r="C125" s="64"/>
    </row>
    <row r="126" spans="2:4" ht="12.75">
      <c r="B126" s="21" t="s">
        <v>116</v>
      </c>
      <c r="C126" s="48"/>
      <c r="D126" s="65"/>
    </row>
    <row r="127" spans="2:4" ht="12.75">
      <c r="B127" s="21"/>
      <c r="C127" s="108"/>
      <c r="D127" s="108"/>
    </row>
    <row r="128" ht="12.75"/>
    <row r="129" ht="12.75"/>
    <row r="130" spans="5:6" ht="12.75">
      <c r="E130" s="17"/>
      <c r="F130" s="60"/>
    </row>
    <row r="131" spans="5:6" ht="12.75">
      <c r="E131" s="17"/>
      <c r="F131" s="61"/>
    </row>
    <row r="132" spans="5:6" ht="12.75">
      <c r="E132" s="60"/>
      <c r="F132" s="60"/>
    </row>
    <row r="133" spans="5:6" ht="12.75">
      <c r="E133" s="60"/>
      <c r="F133" s="62"/>
    </row>
    <row r="134" spans="5:6" ht="12.75">
      <c r="E134" s="60"/>
      <c r="F134" s="60"/>
    </row>
    <row r="135" spans="5:6" ht="12.75">
      <c r="E135" s="63"/>
      <c r="F135" s="60"/>
    </row>
    <row r="136" spans="5:6" ht="12.75">
      <c r="E136" s="17"/>
      <c r="F136" s="17"/>
    </row>
    <row r="137" spans="5:6" ht="12.75">
      <c r="E137" s="3"/>
      <c r="F137" s="3"/>
    </row>
    <row r="138" spans="5:6" ht="12.75">
      <c r="E138" s="3"/>
      <c r="F138" s="3"/>
    </row>
    <row r="139" spans="5:6" ht="12.75">
      <c r="E139" s="3"/>
      <c r="F139" s="3"/>
    </row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</sheetData>
  <sheetProtection/>
  <mergeCells count="9">
    <mergeCell ref="A1:F2"/>
    <mergeCell ref="A71:B72"/>
    <mergeCell ref="C127:D127"/>
    <mergeCell ref="A4:B5"/>
    <mergeCell ref="A34:B35"/>
    <mergeCell ref="A106:B106"/>
    <mergeCell ref="A109:B109"/>
    <mergeCell ref="A107:B107"/>
    <mergeCell ref="A108:B10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77" r:id="rId1"/>
  <rowBreaks count="2" manualBreakCount="2">
    <brk id="33" max="255" man="1"/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AC9</dc:creator>
  <cp:keywords/>
  <dc:description/>
  <cp:lastModifiedBy>Ing. Romana Matějková</cp:lastModifiedBy>
  <cp:lastPrinted>2013-04-03T14:10:40Z</cp:lastPrinted>
  <dcterms:created xsi:type="dcterms:W3CDTF">2002-04-08T12:47:06Z</dcterms:created>
  <dcterms:modified xsi:type="dcterms:W3CDTF">2013-04-25T08:34:11Z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42858903</vt:i4>
  </property>
  <property fmtid="{D5CDD505-2E9C-101B-9397-08002B2CF9AE}" pid="3" name="_EmailSubject">
    <vt:lpwstr/>
  </property>
  <property fmtid="{D5CDD505-2E9C-101B-9397-08002B2CF9AE}" pid="4" name="_AuthorEmail">
    <vt:lpwstr>r.matejkova@chomutov-mesto.cz</vt:lpwstr>
  </property>
  <property fmtid="{D5CDD505-2E9C-101B-9397-08002B2CF9AE}" pid="5" name="_AuthorEmailDisplayName">
    <vt:lpwstr>Matějková Romana</vt:lpwstr>
  </property>
  <property fmtid="{D5CDD505-2E9C-101B-9397-08002B2CF9AE}" pid="6" name="_ReviewingToolsShownOnce">
    <vt:lpwstr/>
  </property>
</Properties>
</file>