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256" windowHeight="12432"/>
  </bookViews>
  <sheets>
    <sheet name="Výběrové porovnání dat" sheetId="1" r:id="rId1"/>
  </sheets>
  <definedNames>
    <definedName name="_xlnm.Print_Titles" localSheetId="0">'Výběrové porovnání dat'!$1:$2</definedName>
  </definedNames>
  <calcPr calcId="15251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8" i="1"/>
  <c r="F49" i="1"/>
  <c r="F50" i="1"/>
  <c r="F3" i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3" i="1"/>
</calcChain>
</file>

<file path=xl/sharedStrings.xml><?xml version="1.0" encoding="utf-8"?>
<sst xmlns="http://schemas.openxmlformats.org/spreadsheetml/2006/main" count="73" uniqueCount="66">
  <si>
    <t>Daňové příjmy</t>
  </si>
  <si>
    <t>DPFO ze závislé činnosti</t>
  </si>
  <si>
    <t>DPFO OSVČ</t>
  </si>
  <si>
    <t>DPFO vybíraná srážkou</t>
  </si>
  <si>
    <t>DP právnických osob</t>
  </si>
  <si>
    <t>DP právnických osob za obce</t>
  </si>
  <si>
    <t>Daň z přidané hodnoty</t>
  </si>
  <si>
    <t>Poplatky</t>
  </si>
  <si>
    <t>Správní poplatky</t>
  </si>
  <si>
    <t>Daň z nemovitostí a z majetku</t>
  </si>
  <si>
    <t>Ostatní daňové příjmy</t>
  </si>
  <si>
    <t>Nedaňové příjmy celkem</t>
  </si>
  <si>
    <t>Příjmy z poskyt.služeb a výrobků, zboží</t>
  </si>
  <si>
    <t>Příjmy z pronájmu</t>
  </si>
  <si>
    <t>Výnosy z finančního majetku</t>
  </si>
  <si>
    <t>Odvody přebytků org.s přím.vztahem, přij.sankční platby</t>
  </si>
  <si>
    <t>Příjmy z prodeje nekapitál.maj. a ost.ned.př.</t>
  </si>
  <si>
    <t>Přijaté splátky půjček</t>
  </si>
  <si>
    <t>Daňové a nedaňové příjmy</t>
  </si>
  <si>
    <t>Neinvestiční dotace (transfery)</t>
  </si>
  <si>
    <t>Převody z vlastních fondů (HČ)</t>
  </si>
  <si>
    <t>BĚŽNÉ PŘÍJMY</t>
  </si>
  <si>
    <t>Prodej inv. majetku, akcií a majetkových práv</t>
  </si>
  <si>
    <t>Investiční dotace (transfery)</t>
  </si>
  <si>
    <t>PŘÍJMY CELKEM</t>
  </si>
  <si>
    <t>Platy zaměstnanců vč.odvodů</t>
  </si>
  <si>
    <t>Nákupy DHM, materiálu, ostatní</t>
  </si>
  <si>
    <t>Úroky, leasing a ostatní finanční výdaje</t>
  </si>
  <si>
    <t>Nákup energíí</t>
  </si>
  <si>
    <t>Nákup služeb</t>
  </si>
  <si>
    <t>Opravy a udržování</t>
  </si>
  <si>
    <t>Ostatní nákupy, příspěvky, náhrady a věcné dary</t>
  </si>
  <si>
    <t>Neinv.transfery podnikatel.sub. a nezisk.org.</t>
  </si>
  <si>
    <t>Neinvestiční příspěvky PO</t>
  </si>
  <si>
    <t>Neinvestiční příspěvky ostatním rozpočtům</t>
  </si>
  <si>
    <t>Neinvestiční transfery obyvatelstvu</t>
  </si>
  <si>
    <t>Ostatní neinvestiční výdaje a transfery</t>
  </si>
  <si>
    <t>BĚŽNÉ VÝDAJE</t>
  </si>
  <si>
    <t>Kapitálové výdaje</t>
  </si>
  <si>
    <t>VÝDAJE CELKEM</t>
  </si>
  <si>
    <t>SALDO v rozpočtové skladbě (bez financování)</t>
  </si>
  <si>
    <t>Uhrazené splátky jistin a dluhopisů</t>
  </si>
  <si>
    <t>Přijaté půjčky</t>
  </si>
  <si>
    <t>Změna stavu na bankovních účtech</t>
  </si>
  <si>
    <t>Řízení likvidity</t>
  </si>
  <si>
    <t>FINANCOVÁNÍ</t>
  </si>
  <si>
    <t>PŘÍJMY všechny</t>
  </si>
  <si>
    <t>VÝDAJE všechny</t>
  </si>
  <si>
    <t>SALDO úplné</t>
  </si>
  <si>
    <t>Provozní přebytek</t>
  </si>
  <si>
    <t>Rozdíl provozního přebytku a spl. jistiny</t>
  </si>
  <si>
    <t>Index provozních úspor (v %)</t>
  </si>
  <si>
    <t>Dluhová základna</t>
  </si>
  <si>
    <t>Dluhová služba</t>
  </si>
  <si>
    <t>Dluhová služba / dluhová základna (v %)</t>
  </si>
  <si>
    <t>Upravený rozpočet 2016</t>
  </si>
  <si>
    <t>Schválený rozpočet 2016</t>
  </si>
  <si>
    <t>Účetní skutečnost 2016</t>
  </si>
  <si>
    <t>Účetní skutečnost 2015</t>
  </si>
  <si>
    <t>Vyhodnocení plnění rozpočtu 2016</t>
  </si>
  <si>
    <t>Název</t>
  </si>
  <si>
    <t>Řádek</t>
  </si>
  <si>
    <t>Meziroční změna</t>
  </si>
  <si>
    <t>Procento plnění</t>
  </si>
  <si>
    <t>ndf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</si>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</sst>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9.75"/>
      <name val="Times New Roman"/>
    </font>
    <font>
      <b/>
      <sz val="9.75"/>
      <name val="Calibri"/>
      <family val="2"/>
      <charset val="238"/>
      <scheme val="minor"/>
    </font>
    <font>
      <sz val="9.75"/>
      <name val="Calibri"/>
      <family val="2"/>
      <charset val="238"/>
      <scheme val="minor"/>
    </font>
    <font>
      <sz val="9.75"/>
      <color rgb="FF000000"/>
      <name val="Calibri"/>
      <family val="2"/>
      <charset val="238"/>
      <scheme val="minor"/>
    </font>
    <font>
      <b/>
      <sz val="9.75"/>
      <color theme="0"/>
      <name val="Calibri"/>
      <family val="2"/>
      <charset val="238"/>
      <scheme val="minor"/>
    </font>
    <font>
      <b/>
      <sz val="9.75"/>
      <color rgb="FF000000"/>
      <name val="Calibri"/>
      <family val="2"/>
      <charset val="238"/>
      <scheme val="minor"/>
    </font>
    <font>
      <sz val="9.75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6">
    <xf numFmtId="0" fontId="0" fillId="0" borderId="0" xfId="0" applyProtection="1"/>
    <xf numFmtId="0" fontId="2" fillId="0" borderId="0" xfId="0" applyFont="1" applyProtection="1"/>
    <xf numFmtId="49" fontId="2" fillId="0" borderId="1" xfId="0" applyNumberFormat="1" applyFont="1" applyBorder="1" applyAlignment="1" applyProtection="1">
      <alignment vertical="center"/>
    </xf>
    <xf numFmtId="4" fontId="2" fillId="0" borderId="1" xfId="0" applyNumberFormat="1" applyFont="1" applyBorder="1" applyAlignment="1" applyProtection="1">
      <alignment vertical="center"/>
    </xf>
    <xf numFmtId="4" fontId="2" fillId="0" borderId="1" xfId="0" applyNumberFormat="1" applyFont="1" applyBorder="1" applyAlignment="1" applyProtection="1">
      <alignment vertical="center" wrapText="1"/>
    </xf>
    <xf numFmtId="3" fontId="2" fillId="0" borderId="0" xfId="0" applyNumberFormat="1" applyFont="1" applyAlignment="1" applyProtection="1">
      <alignment vertical="center"/>
    </xf>
    <xf numFmtId="49" fontId="2" fillId="0" borderId="0" xfId="0" applyNumberFormat="1" applyFont="1" applyAlignment="1" applyProtection="1">
      <alignment vertical="center"/>
    </xf>
    <xf numFmtId="4" fontId="2" fillId="0" borderId="0" xfId="0" applyNumberFormat="1" applyFont="1" applyAlignment="1" applyProtection="1">
      <alignment vertical="center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49" fontId="3" fillId="3" borderId="1" xfId="0" applyNumberFormat="1" applyFont="1" applyFill="1" applyBorder="1" applyAlignment="1" applyProtection="1">
      <alignment vertical="center"/>
    </xf>
    <xf numFmtId="4" fontId="3" fillId="3" borderId="1" xfId="0" applyNumberFormat="1" applyFont="1" applyFill="1" applyBorder="1" applyAlignment="1" applyProtection="1">
      <alignment vertical="center"/>
    </xf>
    <xf numFmtId="4" fontId="3" fillId="3" borderId="1" xfId="0" applyNumberFormat="1" applyFont="1" applyFill="1" applyBorder="1" applyAlignment="1" applyProtection="1">
      <alignment vertical="center" wrapText="1"/>
    </xf>
    <xf numFmtId="49" fontId="5" fillId="5" borderId="1" xfId="0" applyNumberFormat="1" applyFont="1" applyFill="1" applyBorder="1" applyAlignment="1" applyProtection="1">
      <alignment vertical="center"/>
    </xf>
    <xf numFmtId="4" fontId="5" fillId="5" borderId="1" xfId="0" applyNumberFormat="1" applyFont="1" applyFill="1" applyBorder="1" applyAlignment="1" applyProtection="1">
      <alignment vertical="center"/>
    </xf>
    <xf numFmtId="4" fontId="5" fillId="5" borderId="1" xfId="0" applyNumberFormat="1" applyFont="1" applyFill="1" applyBorder="1" applyAlignment="1" applyProtection="1">
      <alignment vertical="center" wrapText="1"/>
    </xf>
    <xf numFmtId="49" fontId="4" fillId="2" borderId="1" xfId="0" applyNumberFormat="1" applyFont="1" applyFill="1" applyBorder="1" applyAlignment="1" applyProtection="1">
      <alignment vertical="center"/>
    </xf>
    <xf numFmtId="4" fontId="4" fillId="2" borderId="1" xfId="0" applyNumberFormat="1" applyFont="1" applyFill="1" applyBorder="1" applyAlignment="1" applyProtection="1">
      <alignment vertical="center"/>
    </xf>
    <xf numFmtId="4" fontId="4" fillId="2" borderId="1" xfId="0" applyNumberFormat="1" applyFont="1" applyFill="1" applyBorder="1" applyAlignment="1" applyProtection="1">
      <alignment vertical="center" wrapText="1"/>
    </xf>
    <xf numFmtId="49" fontId="5" fillId="4" borderId="1" xfId="0" applyNumberFormat="1" applyFont="1" applyFill="1" applyBorder="1" applyAlignment="1" applyProtection="1">
      <alignment vertical="center"/>
    </xf>
    <xf numFmtId="4" fontId="5" fillId="4" borderId="1" xfId="0" applyNumberFormat="1" applyFont="1" applyFill="1" applyBorder="1" applyAlignment="1" applyProtection="1">
      <alignment vertical="center"/>
    </xf>
    <xf numFmtId="4" fontId="5" fillId="4" borderId="1" xfId="0" applyNumberFormat="1" applyFont="1" applyFill="1" applyBorder="1" applyAlignment="1" applyProtection="1">
      <alignment vertical="center" wrapText="1"/>
    </xf>
    <xf numFmtId="49" fontId="5" fillId="3" borderId="1" xfId="0" applyNumberFormat="1" applyFont="1" applyFill="1" applyBorder="1" applyAlignment="1" applyProtection="1">
      <alignment vertical="center"/>
    </xf>
    <xf numFmtId="4" fontId="5" fillId="3" borderId="1" xfId="0" applyNumberFormat="1" applyFont="1" applyFill="1" applyBorder="1" applyAlignment="1" applyProtection="1">
      <alignment vertical="center"/>
    </xf>
    <xf numFmtId="4" fontId="5" fillId="3" borderId="1" xfId="0" applyNumberFormat="1" applyFont="1" applyFill="1" applyBorder="1" applyAlignment="1" applyProtection="1">
      <alignment vertical="center" wrapText="1"/>
    </xf>
    <xf numFmtId="0" fontId="1" fillId="0" borderId="0" xfId="0" applyFont="1" applyProtection="1"/>
    <xf numFmtId="10" fontId="5" fillId="3" borderId="1" xfId="1" applyNumberFormat="1" applyFont="1" applyFill="1" applyBorder="1" applyAlignment="1" applyProtection="1">
      <alignment vertical="center"/>
    </xf>
    <xf numFmtId="10" fontId="2" fillId="0" borderId="1" xfId="1" applyNumberFormat="1" applyFont="1" applyBorder="1" applyAlignment="1" applyProtection="1">
      <alignment vertical="center"/>
    </xf>
    <xf numFmtId="10" fontId="4" fillId="2" borderId="1" xfId="1" applyNumberFormat="1" applyFont="1" applyFill="1" applyBorder="1" applyAlignment="1" applyProtection="1">
      <alignment vertical="center"/>
    </xf>
    <xf numFmtId="10" fontId="3" fillId="3" borderId="1" xfId="1" applyNumberFormat="1" applyFont="1" applyFill="1" applyBorder="1" applyAlignment="1" applyProtection="1">
      <alignment vertical="center"/>
    </xf>
    <xf numFmtId="10" fontId="5" fillId="5" borderId="1" xfId="1" applyNumberFormat="1" applyFont="1" applyFill="1" applyBorder="1" applyAlignment="1" applyProtection="1">
      <alignment vertical="center"/>
    </xf>
    <xf numFmtId="10" fontId="2" fillId="0" borderId="1" xfId="1" applyNumberFormat="1" applyFont="1" applyBorder="1" applyAlignment="1" applyProtection="1">
      <alignment horizontal="right" vertical="center"/>
    </xf>
    <xf numFmtId="10" fontId="5" fillId="3" borderId="1" xfId="1" applyNumberFormat="1" applyFont="1" applyFill="1" applyBorder="1" applyAlignment="1" applyProtection="1">
      <alignment horizontal="right" vertical="center"/>
    </xf>
    <xf numFmtId="10" fontId="4" fillId="2" borderId="1" xfId="1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Protection="1"/>
    <xf numFmtId="0" fontId="1" fillId="0" borderId="0" xfId="0" applyFont="1" applyAlignment="1" applyProtection="1">
      <alignment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zoomScaleNormal="100" workbookViewId="0">
      <pane ySplit="2" topLeftCell="A24" activePane="bottomLeft" state="frozen"/>
      <selection pane="bottomLeft" sqref="A1:G1"/>
    </sheetView>
  </sheetViews>
  <sheetFormatPr defaultColWidth="9.375" defaultRowHeight="12.6" x14ac:dyDescent="0.25"/>
  <cols>
    <col min="1" max="1" width="7" style="5" customWidth="1"/>
    <col min="2" max="2" width="45.875" style="6" customWidth="1"/>
    <col min="3" max="5" width="17.875" style="7" customWidth="1"/>
    <col min="6" max="6" width="11.875" style="7" customWidth="1"/>
    <col min="7" max="7" width="17.875" style="7" customWidth="1"/>
    <col min="8" max="8" width="16.625" style="1" bestFit="1" customWidth="1"/>
    <col min="9" max="9" width="15.125" style="1" bestFit="1" customWidth="1"/>
    <col min="10" max="16384" width="9.375" style="1"/>
  </cols>
  <sheetData>
    <row r="1" spans="1:8" ht="24.9" customHeight="1" x14ac:dyDescent="0.25">
      <c r="A1" s="35" t="s">
        <v>59</v>
      </c>
      <c r="B1" s="35"/>
      <c r="C1" s="35"/>
      <c r="D1" s="35"/>
      <c r="E1" s="35"/>
      <c r="F1" s="35"/>
      <c r="G1" s="35"/>
    </row>
    <row r="2" spans="1:8" s="25" customFormat="1" ht="33" customHeight="1" x14ac:dyDescent="0.25">
      <c r="A2" s="8" t="s">
        <v>61</v>
      </c>
      <c r="B2" s="8" t="s">
        <v>60</v>
      </c>
      <c r="C2" s="9" t="s">
        <v>56</v>
      </c>
      <c r="D2" s="9" t="s">
        <v>55</v>
      </c>
      <c r="E2" s="9" t="s">
        <v>57</v>
      </c>
      <c r="F2" s="9" t="s">
        <v>63</v>
      </c>
      <c r="G2" s="9" t="s">
        <v>58</v>
      </c>
      <c r="H2" s="9" t="s">
        <v>62</v>
      </c>
    </row>
    <row r="3" spans="1:8" x14ac:dyDescent="0.25">
      <c r="A3" s="22">
        <v>1</v>
      </c>
      <c r="B3" s="22" t="s">
        <v>0</v>
      </c>
      <c r="C3" s="23">
        <v>620572000</v>
      </c>
      <c r="D3" s="23">
        <v>633767000</v>
      </c>
      <c r="E3" s="23">
        <v>673515918.44000006</v>
      </c>
      <c r="F3" s="26">
        <f>E3/D3</f>
        <v>1.0627185044977099</v>
      </c>
      <c r="G3" s="24">
        <v>634423294.51999998</v>
      </c>
      <c r="H3" s="24">
        <f>E3-G3</f>
        <v>39092623.920000076</v>
      </c>
    </row>
    <row r="4" spans="1:8" x14ac:dyDescent="0.25">
      <c r="A4" s="2">
        <v>2</v>
      </c>
      <c r="B4" s="2" t="s">
        <v>1</v>
      </c>
      <c r="C4" s="3">
        <v>125000000</v>
      </c>
      <c r="D4" s="3">
        <v>125000000</v>
      </c>
      <c r="E4" s="3">
        <v>135265261.53999999</v>
      </c>
      <c r="F4" s="27">
        <f t="shared" ref="F4:F50" si="0">E4/D4</f>
        <v>1.0821220923199999</v>
      </c>
      <c r="G4" s="4">
        <v>118657890.08</v>
      </c>
      <c r="H4" s="4">
        <f t="shared" ref="H4:H57" si="1">E4-G4</f>
        <v>16607371.459999993</v>
      </c>
    </row>
    <row r="5" spans="1:8" x14ac:dyDescent="0.25">
      <c r="A5" s="2">
        <v>3</v>
      </c>
      <c r="B5" s="2" t="s">
        <v>2</v>
      </c>
      <c r="C5" s="3">
        <v>5500000</v>
      </c>
      <c r="D5" s="3">
        <v>5500000</v>
      </c>
      <c r="E5" s="3">
        <v>7670648.9299999997</v>
      </c>
      <c r="F5" s="27">
        <f t="shared" si="0"/>
        <v>1.3946634418181818</v>
      </c>
      <c r="G5" s="4">
        <v>5181739.26</v>
      </c>
      <c r="H5" s="4">
        <f t="shared" si="1"/>
        <v>2488909.67</v>
      </c>
    </row>
    <row r="6" spans="1:8" x14ac:dyDescent="0.25">
      <c r="A6" s="2">
        <v>4</v>
      </c>
      <c r="B6" s="2" t="s">
        <v>3</v>
      </c>
      <c r="C6" s="3">
        <v>11000000</v>
      </c>
      <c r="D6" s="3">
        <v>11000000</v>
      </c>
      <c r="E6" s="3">
        <v>13570169.75</v>
      </c>
      <c r="F6" s="27">
        <f t="shared" si="0"/>
        <v>1.2336517954545454</v>
      </c>
      <c r="G6" s="4">
        <v>13403019.810000001</v>
      </c>
      <c r="H6" s="4">
        <f t="shared" si="1"/>
        <v>167149.93999999948</v>
      </c>
    </row>
    <row r="7" spans="1:8" x14ac:dyDescent="0.25">
      <c r="A7" s="2">
        <v>5</v>
      </c>
      <c r="B7" s="2" t="s">
        <v>4</v>
      </c>
      <c r="C7" s="3">
        <v>122000000</v>
      </c>
      <c r="D7" s="3">
        <v>122000000</v>
      </c>
      <c r="E7" s="3">
        <v>140225164.75</v>
      </c>
      <c r="F7" s="27">
        <f t="shared" si="0"/>
        <v>1.1493865963114753</v>
      </c>
      <c r="G7" s="4">
        <v>124399666.17</v>
      </c>
      <c r="H7" s="4">
        <f t="shared" si="1"/>
        <v>15825498.579999998</v>
      </c>
    </row>
    <row r="8" spans="1:8" x14ac:dyDescent="0.25">
      <c r="A8" s="2">
        <v>6</v>
      </c>
      <c r="B8" s="2" t="s">
        <v>5</v>
      </c>
      <c r="C8" s="3">
        <v>0</v>
      </c>
      <c r="D8" s="3">
        <v>13195000</v>
      </c>
      <c r="E8" s="3">
        <v>13194360</v>
      </c>
      <c r="F8" s="27">
        <f t="shared" si="0"/>
        <v>0.99995149677908302</v>
      </c>
      <c r="G8" s="4">
        <v>13150090</v>
      </c>
      <c r="H8" s="4">
        <f t="shared" si="1"/>
        <v>44270</v>
      </c>
    </row>
    <row r="9" spans="1:8" x14ac:dyDescent="0.25">
      <c r="A9" s="2">
        <v>7</v>
      </c>
      <c r="B9" s="2" t="s">
        <v>6</v>
      </c>
      <c r="C9" s="3">
        <v>254164000</v>
      </c>
      <c r="D9" s="3">
        <v>254164000</v>
      </c>
      <c r="E9" s="3">
        <v>257034122.72</v>
      </c>
      <c r="F9" s="27">
        <f t="shared" si="0"/>
        <v>1.0112924045891629</v>
      </c>
      <c r="G9" s="4">
        <v>247392755.59</v>
      </c>
      <c r="H9" s="4">
        <f t="shared" si="1"/>
        <v>9641367.1299999952</v>
      </c>
    </row>
    <row r="10" spans="1:8" x14ac:dyDescent="0.25">
      <c r="A10" s="2">
        <v>8</v>
      </c>
      <c r="B10" s="2" t="s">
        <v>7</v>
      </c>
      <c r="C10" s="3">
        <v>17658000</v>
      </c>
      <c r="D10" s="3">
        <v>17658000</v>
      </c>
      <c r="E10" s="3">
        <v>13128979.300000001</v>
      </c>
      <c r="F10" s="27">
        <f t="shared" si="0"/>
        <v>0.74351451466757279</v>
      </c>
      <c r="G10" s="4">
        <v>16004803.619999999</v>
      </c>
      <c r="H10" s="4">
        <f t="shared" si="1"/>
        <v>-2875824.3199999984</v>
      </c>
    </row>
    <row r="11" spans="1:8" x14ac:dyDescent="0.25">
      <c r="A11" s="2">
        <v>9</v>
      </c>
      <c r="B11" s="2" t="s">
        <v>8</v>
      </c>
      <c r="C11" s="3">
        <v>13800000</v>
      </c>
      <c r="D11" s="3">
        <v>13800000</v>
      </c>
      <c r="E11" s="3">
        <v>15096404</v>
      </c>
      <c r="F11" s="27">
        <f t="shared" si="0"/>
        <v>1.0939423188405797</v>
      </c>
      <c r="G11" s="4">
        <v>14414144</v>
      </c>
      <c r="H11" s="4">
        <f t="shared" si="1"/>
        <v>682260</v>
      </c>
    </row>
    <row r="12" spans="1:8" x14ac:dyDescent="0.25">
      <c r="A12" s="2">
        <v>10</v>
      </c>
      <c r="B12" s="2" t="s">
        <v>9</v>
      </c>
      <c r="C12" s="3">
        <v>65000000</v>
      </c>
      <c r="D12" s="3">
        <v>65000000</v>
      </c>
      <c r="E12" s="3">
        <v>70281890.849999994</v>
      </c>
      <c r="F12" s="27">
        <f t="shared" si="0"/>
        <v>1.0812598592307692</v>
      </c>
      <c r="G12" s="4">
        <v>65289019.869999997</v>
      </c>
      <c r="H12" s="4">
        <f t="shared" si="1"/>
        <v>4992870.9799999967</v>
      </c>
    </row>
    <row r="13" spans="1:8" x14ac:dyDescent="0.25">
      <c r="A13" s="2">
        <v>11</v>
      </c>
      <c r="B13" s="2" t="s">
        <v>10</v>
      </c>
      <c r="C13" s="3">
        <v>6450000</v>
      </c>
      <c r="D13" s="3">
        <v>6450000</v>
      </c>
      <c r="E13" s="3">
        <v>8048916.5999999996</v>
      </c>
      <c r="F13" s="27">
        <f t="shared" si="0"/>
        <v>1.2478940465116279</v>
      </c>
      <c r="G13" s="4">
        <v>16530166.119999999</v>
      </c>
      <c r="H13" s="4">
        <f t="shared" si="1"/>
        <v>-8481249.5199999996</v>
      </c>
    </row>
    <row r="14" spans="1:8" x14ac:dyDescent="0.25">
      <c r="A14" s="22">
        <v>12</v>
      </c>
      <c r="B14" s="22" t="s">
        <v>11</v>
      </c>
      <c r="C14" s="23">
        <v>122441000</v>
      </c>
      <c r="D14" s="23">
        <v>121553000</v>
      </c>
      <c r="E14" s="23">
        <v>93189865.579999998</v>
      </c>
      <c r="F14" s="26">
        <f t="shared" si="0"/>
        <v>0.7666603504644065</v>
      </c>
      <c r="G14" s="24">
        <v>85800929.760000005</v>
      </c>
      <c r="H14" s="24">
        <f t="shared" si="1"/>
        <v>7388935.8199999928</v>
      </c>
    </row>
    <row r="15" spans="1:8" x14ac:dyDescent="0.25">
      <c r="A15" s="2">
        <v>13</v>
      </c>
      <c r="B15" s="2" t="s">
        <v>12</v>
      </c>
      <c r="C15" s="3">
        <v>24193000</v>
      </c>
      <c r="D15" s="3">
        <v>25158000</v>
      </c>
      <c r="E15" s="3">
        <v>28577287.789999999</v>
      </c>
      <c r="F15" s="27">
        <f t="shared" si="0"/>
        <v>1.1359125443198983</v>
      </c>
      <c r="G15" s="4">
        <v>24694800.57</v>
      </c>
      <c r="H15" s="4">
        <f t="shared" si="1"/>
        <v>3882487.2199999988</v>
      </c>
    </row>
    <row r="16" spans="1:8" x14ac:dyDescent="0.25">
      <c r="A16" s="2">
        <v>14</v>
      </c>
      <c r="B16" s="2" t="s">
        <v>13</v>
      </c>
      <c r="C16" s="3">
        <v>24866000</v>
      </c>
      <c r="D16" s="3">
        <v>25457000</v>
      </c>
      <c r="E16" s="3">
        <v>24330245.379999999</v>
      </c>
      <c r="F16" s="27">
        <f t="shared" si="0"/>
        <v>0.95573890796244643</v>
      </c>
      <c r="G16" s="4">
        <v>25331563.989999998</v>
      </c>
      <c r="H16" s="4">
        <f t="shared" si="1"/>
        <v>-1001318.6099999994</v>
      </c>
    </row>
    <row r="17" spans="1:9" x14ac:dyDescent="0.25">
      <c r="A17" s="2">
        <v>15</v>
      </c>
      <c r="B17" s="2" t="s">
        <v>14</v>
      </c>
      <c r="C17" s="3">
        <v>5500000</v>
      </c>
      <c r="D17" s="3">
        <v>5500000</v>
      </c>
      <c r="E17" s="3">
        <v>2172001.7999999998</v>
      </c>
      <c r="F17" s="27">
        <f t="shared" si="0"/>
        <v>0.39490941818181813</v>
      </c>
      <c r="G17" s="4">
        <v>5685108.46</v>
      </c>
      <c r="H17" s="4">
        <f t="shared" si="1"/>
        <v>-3513106.66</v>
      </c>
    </row>
    <row r="18" spans="1:9" x14ac:dyDescent="0.25">
      <c r="A18" s="2">
        <v>16</v>
      </c>
      <c r="B18" s="2" t="s">
        <v>15</v>
      </c>
      <c r="C18" s="3">
        <v>14766000</v>
      </c>
      <c r="D18" s="3">
        <v>28211000</v>
      </c>
      <c r="E18" s="3">
        <v>27671914.969999999</v>
      </c>
      <c r="F18" s="27">
        <f t="shared" si="0"/>
        <v>0.98089096345397186</v>
      </c>
      <c r="G18" s="4">
        <v>23895737.32</v>
      </c>
      <c r="H18" s="4">
        <f t="shared" si="1"/>
        <v>3776177.6499999985</v>
      </c>
    </row>
    <row r="19" spans="1:9" x14ac:dyDescent="0.25">
      <c r="A19" s="2">
        <v>17</v>
      </c>
      <c r="B19" s="2" t="s">
        <v>16</v>
      </c>
      <c r="C19" s="3">
        <v>49971000</v>
      </c>
      <c r="D19" s="3">
        <v>29548000</v>
      </c>
      <c r="E19" s="3">
        <v>2867611.34</v>
      </c>
      <c r="F19" s="27">
        <f t="shared" si="0"/>
        <v>9.7049253418167045E-2</v>
      </c>
      <c r="G19" s="4">
        <v>5232692.71</v>
      </c>
      <c r="H19" s="4">
        <f t="shared" si="1"/>
        <v>-2365081.37</v>
      </c>
    </row>
    <row r="20" spans="1:9" x14ac:dyDescent="0.25">
      <c r="A20" s="2">
        <v>18</v>
      </c>
      <c r="B20" s="2" t="s">
        <v>17</v>
      </c>
      <c r="C20" s="3">
        <v>3145000</v>
      </c>
      <c r="D20" s="3">
        <v>7679000</v>
      </c>
      <c r="E20" s="3">
        <v>7570804.2999999998</v>
      </c>
      <c r="F20" s="27">
        <f t="shared" si="0"/>
        <v>0.98591018361765848</v>
      </c>
      <c r="G20" s="4">
        <v>961026.71</v>
      </c>
      <c r="H20" s="4">
        <f t="shared" si="1"/>
        <v>6609777.5899999999</v>
      </c>
    </row>
    <row r="21" spans="1:9" x14ac:dyDescent="0.25">
      <c r="A21" s="22">
        <v>19</v>
      </c>
      <c r="B21" s="22" t="s">
        <v>18</v>
      </c>
      <c r="C21" s="23">
        <v>743013000</v>
      </c>
      <c r="D21" s="23">
        <v>755320000</v>
      </c>
      <c r="E21" s="23">
        <v>766705784.01999998</v>
      </c>
      <c r="F21" s="26">
        <f t="shared" si="0"/>
        <v>1.0150741196049355</v>
      </c>
      <c r="G21" s="24">
        <v>720224224.27999997</v>
      </c>
      <c r="H21" s="24">
        <f t="shared" si="1"/>
        <v>46481559.74000001</v>
      </c>
    </row>
    <row r="22" spans="1:9" x14ac:dyDescent="0.25">
      <c r="A22" s="2">
        <v>20</v>
      </c>
      <c r="B22" s="2" t="s">
        <v>19</v>
      </c>
      <c r="C22" s="3">
        <v>41495000</v>
      </c>
      <c r="D22" s="3">
        <v>87313600</v>
      </c>
      <c r="E22" s="3">
        <v>87208656.670000002</v>
      </c>
      <c r="F22" s="27">
        <f t="shared" si="0"/>
        <v>0.99879808723955954</v>
      </c>
      <c r="G22" s="4">
        <v>98801094.400000006</v>
      </c>
      <c r="H22" s="4">
        <f t="shared" si="1"/>
        <v>-11592437.730000004</v>
      </c>
    </row>
    <row r="23" spans="1:9" x14ac:dyDescent="0.25">
      <c r="A23" s="2">
        <v>21</v>
      </c>
      <c r="B23" s="2" t="s">
        <v>20</v>
      </c>
      <c r="C23" s="3">
        <v>0</v>
      </c>
      <c r="D23" s="3">
        <v>0</v>
      </c>
      <c r="E23" s="3">
        <v>942774</v>
      </c>
      <c r="F23" s="31" t="s">
        <v>64</v>
      </c>
      <c r="G23" s="4">
        <v>822273</v>
      </c>
      <c r="H23" s="4">
        <f t="shared" si="1"/>
        <v>120501</v>
      </c>
    </row>
    <row r="24" spans="1:9" x14ac:dyDescent="0.25">
      <c r="A24" s="22">
        <v>22</v>
      </c>
      <c r="B24" s="22" t="s">
        <v>21</v>
      </c>
      <c r="C24" s="23">
        <v>784508000</v>
      </c>
      <c r="D24" s="23">
        <v>842633600</v>
      </c>
      <c r="E24" s="23">
        <v>854857214.69000006</v>
      </c>
      <c r="F24" s="26">
        <f t="shared" si="0"/>
        <v>1.014506441103227</v>
      </c>
      <c r="G24" s="24">
        <v>819847591.67999995</v>
      </c>
      <c r="H24" s="24">
        <f t="shared" si="1"/>
        <v>35009623.01000011</v>
      </c>
    </row>
    <row r="25" spans="1:9" x14ac:dyDescent="0.25">
      <c r="A25" s="2">
        <v>23</v>
      </c>
      <c r="B25" s="2" t="s">
        <v>22</v>
      </c>
      <c r="C25" s="3">
        <v>6000000</v>
      </c>
      <c r="D25" s="3">
        <v>26776000</v>
      </c>
      <c r="E25" s="3">
        <v>26583660.300000001</v>
      </c>
      <c r="F25" s="27">
        <f t="shared" si="0"/>
        <v>0.99281671272781602</v>
      </c>
      <c r="G25" s="4">
        <v>12967852.810000001</v>
      </c>
      <c r="H25" s="4">
        <f t="shared" si="1"/>
        <v>13615807.49</v>
      </c>
    </row>
    <row r="26" spans="1:9" x14ac:dyDescent="0.25">
      <c r="A26" s="2">
        <v>24</v>
      </c>
      <c r="B26" s="2" t="s">
        <v>23</v>
      </c>
      <c r="C26" s="3">
        <v>0</v>
      </c>
      <c r="D26" s="3">
        <v>21218000</v>
      </c>
      <c r="E26" s="3">
        <v>21188456.800000001</v>
      </c>
      <c r="F26" s="27">
        <f t="shared" si="0"/>
        <v>0.998607635026864</v>
      </c>
      <c r="G26" s="4">
        <v>79893579.359999999</v>
      </c>
      <c r="H26" s="4">
        <f t="shared" si="1"/>
        <v>-58705122.560000002</v>
      </c>
    </row>
    <row r="27" spans="1:9" x14ac:dyDescent="0.25">
      <c r="A27" s="16">
        <v>25</v>
      </c>
      <c r="B27" s="16" t="s">
        <v>24</v>
      </c>
      <c r="C27" s="17">
        <v>790508000</v>
      </c>
      <c r="D27" s="17">
        <v>890627600</v>
      </c>
      <c r="E27" s="17">
        <v>902629331.78999996</v>
      </c>
      <c r="F27" s="28">
        <f t="shared" si="0"/>
        <v>1.0134755893372269</v>
      </c>
      <c r="G27" s="18">
        <v>912709023.85000002</v>
      </c>
      <c r="H27" s="18">
        <f t="shared" si="1"/>
        <v>-10079692.060000062</v>
      </c>
    </row>
    <row r="28" spans="1:9" x14ac:dyDescent="0.25">
      <c r="A28" s="2">
        <v>26</v>
      </c>
      <c r="B28" s="2" t="s">
        <v>25</v>
      </c>
      <c r="C28" s="3">
        <v>174160000</v>
      </c>
      <c r="D28" s="3">
        <v>196572000</v>
      </c>
      <c r="E28" s="3">
        <v>166149828.31999999</v>
      </c>
      <c r="F28" s="27">
        <f t="shared" si="0"/>
        <v>0.84523649512646759</v>
      </c>
      <c r="G28" s="4">
        <v>156975923</v>
      </c>
      <c r="H28" s="4">
        <f t="shared" si="1"/>
        <v>9173905.3199999928</v>
      </c>
      <c r="I28" s="34"/>
    </row>
    <row r="29" spans="1:9" x14ac:dyDescent="0.25">
      <c r="A29" s="2">
        <v>27</v>
      </c>
      <c r="B29" s="2" t="s">
        <v>26</v>
      </c>
      <c r="C29" s="3">
        <v>16580000</v>
      </c>
      <c r="D29" s="3">
        <v>21426000</v>
      </c>
      <c r="E29" s="3">
        <v>14901061.92</v>
      </c>
      <c r="F29" s="27">
        <f t="shared" si="0"/>
        <v>0.69546634556146736</v>
      </c>
      <c r="G29" s="4">
        <v>13947452.050000001</v>
      </c>
      <c r="H29" s="4">
        <f t="shared" si="1"/>
        <v>953609.86999999918</v>
      </c>
      <c r="I29" s="34"/>
    </row>
    <row r="30" spans="1:9" x14ac:dyDescent="0.25">
      <c r="A30" s="2">
        <v>28</v>
      </c>
      <c r="B30" s="2" t="s">
        <v>27</v>
      </c>
      <c r="C30" s="3">
        <v>7146000</v>
      </c>
      <c r="D30" s="3">
        <v>7054000</v>
      </c>
      <c r="E30" s="3">
        <v>1942749.08</v>
      </c>
      <c r="F30" s="27">
        <f t="shared" si="0"/>
        <v>0.27541098383895662</v>
      </c>
      <c r="G30" s="4">
        <v>3745118.23</v>
      </c>
      <c r="H30" s="4">
        <f t="shared" si="1"/>
        <v>-1802369.15</v>
      </c>
      <c r="I30" s="34"/>
    </row>
    <row r="31" spans="1:9" x14ac:dyDescent="0.25">
      <c r="A31" s="2">
        <v>29</v>
      </c>
      <c r="B31" s="2" t="s">
        <v>28</v>
      </c>
      <c r="C31" s="3">
        <v>22519000</v>
      </c>
      <c r="D31" s="3">
        <v>22549000</v>
      </c>
      <c r="E31" s="3">
        <v>18032343.760000002</v>
      </c>
      <c r="F31" s="27">
        <f t="shared" si="0"/>
        <v>0.79969594039646996</v>
      </c>
      <c r="G31" s="4">
        <v>17870624.850000001</v>
      </c>
      <c r="H31" s="4">
        <f t="shared" si="1"/>
        <v>161718.91000000015</v>
      </c>
      <c r="I31" s="34"/>
    </row>
    <row r="32" spans="1:9" x14ac:dyDescent="0.25">
      <c r="A32" s="2">
        <v>30</v>
      </c>
      <c r="B32" s="2" t="s">
        <v>29</v>
      </c>
      <c r="C32" s="3">
        <v>81256000</v>
      </c>
      <c r="D32" s="3">
        <v>85513000</v>
      </c>
      <c r="E32" s="3">
        <v>61133778.149999999</v>
      </c>
      <c r="F32" s="27">
        <f t="shared" si="0"/>
        <v>0.71490624992691165</v>
      </c>
      <c r="G32" s="4">
        <v>62311105.780000001</v>
      </c>
      <c r="H32" s="4">
        <f t="shared" si="1"/>
        <v>-1177327.6300000027</v>
      </c>
      <c r="I32" s="34"/>
    </row>
    <row r="33" spans="1:9" x14ac:dyDescent="0.25">
      <c r="A33" s="2">
        <v>31</v>
      </c>
      <c r="B33" s="2" t="s">
        <v>30</v>
      </c>
      <c r="C33" s="3">
        <v>49098000</v>
      </c>
      <c r="D33" s="3">
        <v>42383000</v>
      </c>
      <c r="E33" s="3">
        <v>32612276</v>
      </c>
      <c r="F33" s="27">
        <f t="shared" si="0"/>
        <v>0.76946596512752752</v>
      </c>
      <c r="G33" s="4">
        <v>26896058.059999999</v>
      </c>
      <c r="H33" s="4">
        <f t="shared" si="1"/>
        <v>5716217.9400000013</v>
      </c>
      <c r="I33" s="34"/>
    </row>
    <row r="34" spans="1:9" x14ac:dyDescent="0.25">
      <c r="A34" s="2">
        <v>32</v>
      </c>
      <c r="B34" s="2" t="s">
        <v>31</v>
      </c>
      <c r="C34" s="3">
        <v>3501000</v>
      </c>
      <c r="D34" s="3">
        <v>4882000</v>
      </c>
      <c r="E34" s="3">
        <v>3585436.32</v>
      </c>
      <c r="F34" s="27">
        <f t="shared" si="0"/>
        <v>0.73441956575174105</v>
      </c>
      <c r="G34" s="4">
        <v>5462772.1399999997</v>
      </c>
      <c r="H34" s="4">
        <f t="shared" si="1"/>
        <v>-1877335.8199999998</v>
      </c>
      <c r="I34" s="34"/>
    </row>
    <row r="35" spans="1:9" x14ac:dyDescent="0.25">
      <c r="A35" s="2">
        <v>33</v>
      </c>
      <c r="B35" s="2" t="s">
        <v>32</v>
      </c>
      <c r="C35" s="3">
        <v>125550000</v>
      </c>
      <c r="D35" s="3">
        <v>125585000</v>
      </c>
      <c r="E35" s="3">
        <v>118686212.87</v>
      </c>
      <c r="F35" s="27">
        <f t="shared" si="0"/>
        <v>0.94506679038101693</v>
      </c>
      <c r="G35" s="4">
        <v>117437386.59999999</v>
      </c>
      <c r="H35" s="4">
        <f t="shared" si="1"/>
        <v>1248826.2700000107</v>
      </c>
      <c r="I35" s="34"/>
    </row>
    <row r="36" spans="1:9" x14ac:dyDescent="0.25">
      <c r="A36" s="2">
        <v>34</v>
      </c>
      <c r="B36" s="2" t="s">
        <v>33</v>
      </c>
      <c r="C36" s="3">
        <v>233941000</v>
      </c>
      <c r="D36" s="3">
        <v>263055000</v>
      </c>
      <c r="E36" s="3">
        <v>263044530.36000001</v>
      </c>
      <c r="F36" s="27">
        <f t="shared" si="0"/>
        <v>0.99996019980612427</v>
      </c>
      <c r="G36" s="4">
        <v>256177019.88999999</v>
      </c>
      <c r="H36" s="4">
        <f t="shared" si="1"/>
        <v>6867510.4700000286</v>
      </c>
      <c r="I36" s="34"/>
    </row>
    <row r="37" spans="1:9" x14ac:dyDescent="0.25">
      <c r="A37" s="2">
        <v>35</v>
      </c>
      <c r="B37" s="2" t="s">
        <v>34</v>
      </c>
      <c r="C37" s="3">
        <v>50496000</v>
      </c>
      <c r="D37" s="3">
        <v>52053000</v>
      </c>
      <c r="E37" s="3">
        <v>22743338.780000001</v>
      </c>
      <c r="F37" s="27">
        <f t="shared" si="0"/>
        <v>0.43692657061072371</v>
      </c>
      <c r="G37" s="4">
        <v>23449115.559999999</v>
      </c>
      <c r="H37" s="4">
        <f t="shared" si="1"/>
        <v>-705776.77999999747</v>
      </c>
      <c r="I37" s="34"/>
    </row>
    <row r="38" spans="1:9" x14ac:dyDescent="0.25">
      <c r="A38" s="2">
        <v>36</v>
      </c>
      <c r="B38" s="2" t="s">
        <v>35</v>
      </c>
      <c r="C38" s="3">
        <v>8496000</v>
      </c>
      <c r="D38" s="3">
        <v>8771000</v>
      </c>
      <c r="E38" s="3">
        <v>7321536.9100000001</v>
      </c>
      <c r="F38" s="27">
        <f t="shared" si="0"/>
        <v>0.83474369057120057</v>
      </c>
      <c r="G38" s="4">
        <v>1863640.61</v>
      </c>
      <c r="H38" s="4">
        <f t="shared" si="1"/>
        <v>5457896.2999999998</v>
      </c>
      <c r="I38" s="34"/>
    </row>
    <row r="39" spans="1:9" x14ac:dyDescent="0.25">
      <c r="A39" s="2">
        <v>37</v>
      </c>
      <c r="B39" s="2" t="s">
        <v>36</v>
      </c>
      <c r="C39" s="3">
        <v>11765000</v>
      </c>
      <c r="D39" s="3">
        <v>77565600</v>
      </c>
      <c r="E39" s="3">
        <v>15163898.5</v>
      </c>
      <c r="F39" s="27">
        <f t="shared" si="0"/>
        <v>0.19549772708520272</v>
      </c>
      <c r="G39" s="4">
        <v>5850175</v>
      </c>
      <c r="H39" s="4">
        <f t="shared" si="1"/>
        <v>9313723.5</v>
      </c>
      <c r="I39" s="34"/>
    </row>
    <row r="40" spans="1:9" x14ac:dyDescent="0.25">
      <c r="A40" s="10">
        <v>38</v>
      </c>
      <c r="B40" s="10" t="s">
        <v>37</v>
      </c>
      <c r="C40" s="11">
        <v>784508000</v>
      </c>
      <c r="D40" s="11">
        <v>907408600</v>
      </c>
      <c r="E40" s="11">
        <v>725316990.97000003</v>
      </c>
      <c r="F40" s="29">
        <f t="shared" si="0"/>
        <v>0.7993278782788702</v>
      </c>
      <c r="G40" s="12">
        <v>691986391.76999998</v>
      </c>
      <c r="H40" s="12">
        <f t="shared" si="1"/>
        <v>33330599.200000048</v>
      </c>
      <c r="I40" s="34"/>
    </row>
    <row r="41" spans="1:9" x14ac:dyDescent="0.25">
      <c r="A41" s="10">
        <v>39</v>
      </c>
      <c r="B41" s="10" t="s">
        <v>38</v>
      </c>
      <c r="C41" s="11">
        <v>187056000</v>
      </c>
      <c r="D41" s="11">
        <v>216673000</v>
      </c>
      <c r="E41" s="11">
        <v>109015475.39</v>
      </c>
      <c r="F41" s="29">
        <f t="shared" si="0"/>
        <v>0.50313364097049473</v>
      </c>
      <c r="G41" s="12">
        <v>176893601.47</v>
      </c>
      <c r="H41" s="12">
        <f t="shared" si="1"/>
        <v>-67878126.079999998</v>
      </c>
      <c r="I41" s="34"/>
    </row>
    <row r="42" spans="1:9" x14ac:dyDescent="0.25">
      <c r="A42" s="16">
        <v>40</v>
      </c>
      <c r="B42" s="16" t="s">
        <v>39</v>
      </c>
      <c r="C42" s="17">
        <v>971564000</v>
      </c>
      <c r="D42" s="17">
        <v>1124081600</v>
      </c>
      <c r="E42" s="17">
        <v>834332466.36000001</v>
      </c>
      <c r="F42" s="28">
        <f t="shared" si="0"/>
        <v>0.74223478647813468</v>
      </c>
      <c r="G42" s="18">
        <v>868879993.24000001</v>
      </c>
      <c r="H42" s="18">
        <f t="shared" si="1"/>
        <v>-34547526.879999995</v>
      </c>
    </row>
    <row r="43" spans="1:9" x14ac:dyDescent="0.25">
      <c r="A43" s="13">
        <v>41</v>
      </c>
      <c r="B43" s="13" t="s">
        <v>40</v>
      </c>
      <c r="C43" s="23">
        <v>-181056000</v>
      </c>
      <c r="D43" s="23">
        <v>-233454000</v>
      </c>
      <c r="E43" s="14">
        <v>68296865.430000007</v>
      </c>
      <c r="F43" s="30">
        <f t="shared" si="0"/>
        <v>-0.29254956192654658</v>
      </c>
      <c r="G43" s="15">
        <v>43829030.609999999</v>
      </c>
      <c r="H43" s="24">
        <f t="shared" si="1"/>
        <v>24467834.820000008</v>
      </c>
    </row>
    <row r="44" spans="1:9" x14ac:dyDescent="0.25">
      <c r="A44" s="2">
        <v>42</v>
      </c>
      <c r="B44" s="2" t="s">
        <v>41</v>
      </c>
      <c r="C44" s="3">
        <v>98182000</v>
      </c>
      <c r="D44" s="3">
        <v>392754000</v>
      </c>
      <c r="E44" s="3">
        <v>73662727.260000005</v>
      </c>
      <c r="F44" s="27">
        <f t="shared" si="0"/>
        <v>0.18755436548068258</v>
      </c>
      <c r="G44" s="4">
        <v>73636363.620000005</v>
      </c>
      <c r="H44" s="4">
        <f t="shared" si="1"/>
        <v>26363.640000000596</v>
      </c>
    </row>
    <row r="45" spans="1:9" x14ac:dyDescent="0.25">
      <c r="A45" s="2">
        <v>43</v>
      </c>
      <c r="B45" s="2" t="s">
        <v>42</v>
      </c>
      <c r="C45" s="3">
        <v>0</v>
      </c>
      <c r="D45" s="3">
        <v>319091000</v>
      </c>
      <c r="E45" s="3">
        <v>0</v>
      </c>
      <c r="F45" s="27">
        <f t="shared" si="0"/>
        <v>0</v>
      </c>
      <c r="G45" s="4">
        <v>0</v>
      </c>
      <c r="H45" s="4">
        <f t="shared" si="1"/>
        <v>0</v>
      </c>
    </row>
    <row r="46" spans="1:9" x14ac:dyDescent="0.25">
      <c r="A46" s="2">
        <v>44</v>
      </c>
      <c r="B46" s="2" t="s">
        <v>43</v>
      </c>
      <c r="C46" s="3">
        <v>279238000</v>
      </c>
      <c r="D46" s="3">
        <v>307117000</v>
      </c>
      <c r="E46" s="3">
        <v>0</v>
      </c>
      <c r="F46" s="27">
        <f t="shared" si="0"/>
        <v>0</v>
      </c>
      <c r="G46" s="4">
        <v>0</v>
      </c>
      <c r="H46" s="4">
        <f t="shared" si="1"/>
        <v>0</v>
      </c>
    </row>
    <row r="47" spans="1:9" x14ac:dyDescent="0.25">
      <c r="A47" s="2">
        <v>45</v>
      </c>
      <c r="B47" s="2" t="s">
        <v>44</v>
      </c>
      <c r="C47" s="3">
        <v>0</v>
      </c>
      <c r="D47" s="3">
        <v>0</v>
      </c>
      <c r="E47" s="3">
        <v>7707470.1799999997</v>
      </c>
      <c r="F47" s="31" t="s">
        <v>64</v>
      </c>
      <c r="G47" s="4">
        <v>-600775.76</v>
      </c>
      <c r="H47" s="4">
        <f t="shared" si="1"/>
        <v>8308245.9399999995</v>
      </c>
    </row>
    <row r="48" spans="1:9" x14ac:dyDescent="0.25">
      <c r="A48" s="16">
        <v>46</v>
      </c>
      <c r="B48" s="16" t="s">
        <v>45</v>
      </c>
      <c r="C48" s="17">
        <v>181056000</v>
      </c>
      <c r="D48" s="17">
        <v>233454000</v>
      </c>
      <c r="E48" s="17">
        <v>-65955257.079999998</v>
      </c>
      <c r="F48" s="28">
        <f t="shared" si="0"/>
        <v>-0.28251928465564952</v>
      </c>
      <c r="G48" s="18">
        <v>-74237139.379999995</v>
      </c>
      <c r="H48" s="18">
        <f t="shared" si="1"/>
        <v>8281882.299999997</v>
      </c>
    </row>
    <row r="49" spans="1:8" x14ac:dyDescent="0.25">
      <c r="A49" s="22">
        <v>47</v>
      </c>
      <c r="B49" s="22" t="s">
        <v>46</v>
      </c>
      <c r="C49" s="23">
        <v>1069746000</v>
      </c>
      <c r="D49" s="23">
        <v>1516835600</v>
      </c>
      <c r="E49" s="23">
        <v>910336801.97000003</v>
      </c>
      <c r="F49" s="26">
        <f t="shared" si="0"/>
        <v>0.60015521917470815</v>
      </c>
      <c r="G49" s="24">
        <v>912709023.85000002</v>
      </c>
      <c r="H49" s="24">
        <f t="shared" si="1"/>
        <v>-2372221.8799999952</v>
      </c>
    </row>
    <row r="50" spans="1:8" x14ac:dyDescent="0.25">
      <c r="A50" s="22">
        <v>48</v>
      </c>
      <c r="B50" s="22" t="s">
        <v>47</v>
      </c>
      <c r="C50" s="23">
        <v>1069746000</v>
      </c>
      <c r="D50" s="23">
        <v>1516835600</v>
      </c>
      <c r="E50" s="23">
        <v>907995193.62</v>
      </c>
      <c r="F50" s="26">
        <f t="shared" si="0"/>
        <v>0.59861147353081634</v>
      </c>
      <c r="G50" s="24">
        <v>943117132.62</v>
      </c>
      <c r="H50" s="24">
        <f t="shared" si="1"/>
        <v>-35121939</v>
      </c>
    </row>
    <row r="51" spans="1:8" x14ac:dyDescent="0.25">
      <c r="A51" s="22">
        <v>49</v>
      </c>
      <c r="B51" s="22" t="s">
        <v>48</v>
      </c>
      <c r="C51" s="23">
        <v>0</v>
      </c>
      <c r="D51" s="23">
        <v>0</v>
      </c>
      <c r="E51" s="23">
        <v>2341608.35</v>
      </c>
      <c r="F51" s="32" t="s">
        <v>65</v>
      </c>
      <c r="G51" s="24">
        <v>-30408108.77</v>
      </c>
      <c r="H51" s="24">
        <f t="shared" si="1"/>
        <v>32749717.120000001</v>
      </c>
    </row>
    <row r="52" spans="1:8" x14ac:dyDescent="0.25">
      <c r="A52" s="19">
        <v>50</v>
      </c>
      <c r="B52" s="19" t="s">
        <v>49</v>
      </c>
      <c r="C52" s="23">
        <v>0</v>
      </c>
      <c r="D52" s="23">
        <v>-64775000</v>
      </c>
      <c r="E52" s="20">
        <v>129540223.72</v>
      </c>
      <c r="F52" s="32" t="s">
        <v>65</v>
      </c>
      <c r="G52" s="21">
        <v>127861199.91</v>
      </c>
      <c r="H52" s="24">
        <f t="shared" si="1"/>
        <v>1679023.8100000024</v>
      </c>
    </row>
    <row r="53" spans="1:8" x14ac:dyDescent="0.25">
      <c r="A53" s="22">
        <v>51</v>
      </c>
      <c r="B53" s="22" t="s">
        <v>50</v>
      </c>
      <c r="C53" s="23">
        <v>-98182000</v>
      </c>
      <c r="D53" s="23">
        <v>-457529000</v>
      </c>
      <c r="E53" s="23">
        <v>55877496.460000001</v>
      </c>
      <c r="F53" s="32" t="s">
        <v>65</v>
      </c>
      <c r="G53" s="24">
        <v>54224836.289999999</v>
      </c>
      <c r="H53" s="24">
        <f t="shared" si="1"/>
        <v>1652660.1700000018</v>
      </c>
    </row>
    <row r="54" spans="1:8" x14ac:dyDescent="0.25">
      <c r="A54" s="16">
        <v>52</v>
      </c>
      <c r="B54" s="16" t="s">
        <v>51</v>
      </c>
      <c r="C54" s="17">
        <v>0</v>
      </c>
      <c r="D54" s="17">
        <v>-7.6872082955153935</v>
      </c>
      <c r="E54" s="17">
        <v>15.153433988034557</v>
      </c>
      <c r="F54" s="33" t="s">
        <v>65</v>
      </c>
      <c r="G54" s="18">
        <v>15.595727938651594</v>
      </c>
      <c r="H54" s="18">
        <f t="shared" si="1"/>
        <v>-0.44229395061703691</v>
      </c>
    </row>
    <row r="55" spans="1:8" x14ac:dyDescent="0.25">
      <c r="A55" s="2">
        <v>53</v>
      </c>
      <c r="B55" s="2" t="s">
        <v>52</v>
      </c>
      <c r="C55" s="3">
        <v>790508000</v>
      </c>
      <c r="D55" s="3">
        <v>890627600</v>
      </c>
      <c r="E55" s="3">
        <v>902629331.78999996</v>
      </c>
      <c r="F55" s="31" t="s">
        <v>65</v>
      </c>
      <c r="G55" s="4">
        <v>912709023.85000002</v>
      </c>
      <c r="H55" s="4">
        <f t="shared" si="1"/>
        <v>-10079692.060000062</v>
      </c>
    </row>
    <row r="56" spans="1:8" x14ac:dyDescent="0.25">
      <c r="A56" s="2">
        <v>54</v>
      </c>
      <c r="B56" s="2" t="s">
        <v>53</v>
      </c>
      <c r="C56" s="3">
        <v>104182000</v>
      </c>
      <c r="D56" s="3">
        <v>398754000</v>
      </c>
      <c r="E56" s="3">
        <v>74760421.340000004</v>
      </c>
      <c r="F56" s="31" t="s">
        <v>65</v>
      </c>
      <c r="G56" s="4">
        <v>75966266.079999998</v>
      </c>
      <c r="H56" s="4">
        <f t="shared" si="1"/>
        <v>-1205844.7399999946</v>
      </c>
    </row>
    <row r="57" spans="1:8" x14ac:dyDescent="0.25">
      <c r="A57" s="22">
        <v>55</v>
      </c>
      <c r="B57" s="22" t="s">
        <v>54</v>
      </c>
      <c r="C57" s="23">
        <v>13.179120261907533</v>
      </c>
      <c r="D57" s="23">
        <v>44.772248243822673</v>
      </c>
      <c r="E57" s="23">
        <v>8.2825162784975053</v>
      </c>
      <c r="F57" s="32" t="s">
        <v>65</v>
      </c>
      <c r="G57" s="24">
        <v>8.3231636912669273</v>
      </c>
      <c r="H57" s="24">
        <f t="shared" si="1"/>
        <v>-4.0647412769422075E-2</v>
      </c>
    </row>
  </sheetData>
  <mergeCells count="1">
    <mergeCell ref="A1:G1"/>
  </mergeCells>
  <printOptions horizontalCentered="1"/>
  <pageMargins left="0" right="0" top="0" bottom="0" header="0" footer="0"/>
  <pageSetup paperSize="9" scale="74" fitToHeight="0" orientation="portrait" r:id="rId1"/>
  <headerFooter>
    <oddFooter>&amp;R&amp;D (str. &amp;P z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Výběrové porovnání dat</vt:lpstr>
      <vt:lpstr>'Výběrové porovnání dat'!Názvy_tisku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2017-02-03T09:47:08Z</dcterms:created>
  <dcterms:modified xsi:type="dcterms:W3CDTF">2017-05-25T08:50:45Z</dcterms:modified>
</cp:coreProperties>
</file>