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10215" activeTab="0"/>
  </bookViews>
  <sheets>
    <sheet name="RO 2022" sheetId="1" r:id="rId1"/>
  </sheets>
  <definedNames>
    <definedName name="_xlfn.SUMIFS" hidden="1">#NAME?</definedName>
    <definedName name="_xlnm.Print_Area" localSheetId="0">'RO 2022'!$C$1:$DE$482</definedName>
  </definedNames>
  <calcPr fullCalcOnLoad="1"/>
</workbook>
</file>

<file path=xl/sharedStrings.xml><?xml version="1.0" encoding="utf-8"?>
<sst xmlns="http://schemas.openxmlformats.org/spreadsheetml/2006/main" count="1109" uniqueCount="337">
  <si>
    <t>Číslo RO</t>
  </si>
  <si>
    <t>Věc</t>
  </si>
  <si>
    <t>PAR</t>
  </si>
  <si>
    <t>POL</t>
  </si>
  <si>
    <t>ÚZ</t>
  </si>
  <si>
    <t> Zdroj</t>
  </si>
  <si>
    <t>Usnesení</t>
  </si>
  <si>
    <t>Zveřejněno dne</t>
  </si>
  <si>
    <t>Orj.</t>
  </si>
  <si>
    <t>Výdaje</t>
  </si>
  <si>
    <t>Financování</t>
  </si>
  <si>
    <t>běžné</t>
  </si>
  <si>
    <t>kapitálové</t>
  </si>
  <si>
    <t>Příjmy</t>
  </si>
  <si>
    <t>radou města</t>
  </si>
  <si>
    <t>zastupitelstvem města</t>
  </si>
  <si>
    <t>Rekapitulace</t>
  </si>
  <si>
    <t>Schválený rozpočet</t>
  </si>
  <si>
    <t>Saldo</t>
  </si>
  <si>
    <t>Upravený rozpočet</t>
  </si>
  <si>
    <t>běžné výdaje</t>
  </si>
  <si>
    <t>kapitálové výdaje</t>
  </si>
  <si>
    <t>Změna UR / SR</t>
  </si>
  <si>
    <t>Legenda:</t>
  </si>
  <si>
    <t>financování</t>
  </si>
  <si>
    <t>příjmy</t>
  </si>
  <si>
    <t>Org.</t>
  </si>
  <si>
    <t>Změny RO a ZRR</t>
  </si>
  <si>
    <t>RO = rozpočtové opatření</t>
  </si>
  <si>
    <t>RO schválená</t>
  </si>
  <si>
    <t>ZRR = změna rozpisu rozpočtu provedená odborem ekonomiky.</t>
  </si>
  <si>
    <t>-</t>
  </si>
  <si>
    <r>
      <rPr>
        <b/>
        <sz val="11"/>
        <color indexed="8"/>
        <rFont val="MyriadPro-Light"/>
        <family val="0"/>
      </rPr>
      <t>Organizační jednotky</t>
    </r>
    <r>
      <rPr>
        <u val="single"/>
        <sz val="11"/>
        <color indexed="8"/>
        <rFont val="MyriadPro-Light"/>
        <family val="0"/>
      </rPr>
      <t>:</t>
    </r>
    <r>
      <rPr>
        <sz val="11"/>
        <color indexed="8"/>
        <rFont val="MyriadPro-Light"/>
        <family val="0"/>
      </rPr>
      <t xml:space="preserve"> </t>
    </r>
    <r>
      <rPr>
        <b/>
        <sz val="11"/>
        <color indexed="8"/>
        <rFont val="MyriadPro-Light"/>
        <family val="0"/>
      </rPr>
      <t>01</t>
    </r>
    <r>
      <rPr>
        <sz val="11"/>
        <color indexed="8"/>
        <rFont val="MyriadPro-Light"/>
        <family val="0"/>
      </rPr>
      <t xml:space="preserve"> - odbor ekonomiky (OE), </t>
    </r>
    <r>
      <rPr>
        <b/>
        <sz val="11"/>
        <color indexed="8"/>
        <rFont val="MyriadPro-Light"/>
        <family val="0"/>
      </rPr>
      <t>02</t>
    </r>
    <r>
      <rPr>
        <sz val="11"/>
        <color indexed="8"/>
        <rFont val="MyriadPro-Light"/>
        <family val="0"/>
      </rPr>
      <t xml:space="preserve"> - odbor majetku města (OMM), </t>
    </r>
    <r>
      <rPr>
        <b/>
        <sz val="11"/>
        <color indexed="8"/>
        <rFont val="MyriadPro-Light"/>
        <family val="0"/>
      </rPr>
      <t>03</t>
    </r>
    <r>
      <rPr>
        <sz val="11"/>
        <color indexed="8"/>
        <rFont val="MyriadPro-Light"/>
        <family val="0"/>
      </rPr>
      <t xml:space="preserve"> - odbor rozvoje a investic (ORI), </t>
    </r>
    <r>
      <rPr>
        <b/>
        <sz val="11"/>
        <color indexed="8"/>
        <rFont val="MyriadPro-Light"/>
        <family val="0"/>
      </rPr>
      <t>04</t>
    </r>
    <r>
      <rPr>
        <sz val="11"/>
        <color indexed="8"/>
        <rFont val="MyriadPro-Light"/>
        <family val="0"/>
      </rPr>
      <t xml:space="preserve"> - odbor sociálních věcí (OSV),</t>
    </r>
    <r>
      <rPr>
        <b/>
        <sz val="11"/>
        <color indexed="8"/>
        <rFont val="MyriadPro-Light"/>
        <family val="0"/>
      </rPr>
      <t xml:space="preserve"> 05</t>
    </r>
    <r>
      <rPr>
        <sz val="11"/>
        <color indexed="8"/>
        <rFont val="MyriadPro-Light"/>
        <family val="0"/>
      </rPr>
      <t xml:space="preserve"> - odbor životního prostředí (OŽP), </t>
    </r>
    <r>
      <rPr>
        <b/>
        <sz val="11"/>
        <color indexed="8"/>
        <rFont val="MyriadPro-Light"/>
        <family val="0"/>
      </rPr>
      <t>06</t>
    </r>
    <r>
      <rPr>
        <sz val="11"/>
        <color indexed="8"/>
        <rFont val="MyriadPro-Light"/>
        <family val="0"/>
      </rPr>
      <t xml:space="preserve"> - odbor dopravních a správních činností (ODaSČ), </t>
    </r>
    <r>
      <rPr>
        <b/>
        <sz val="11"/>
        <color indexed="8"/>
        <rFont val="MyriadPro-Light"/>
        <family val="0"/>
      </rPr>
      <t>07</t>
    </r>
    <r>
      <rPr>
        <sz val="11"/>
        <color indexed="8"/>
        <rFont val="MyriadPro-Light"/>
        <family val="0"/>
      </rPr>
      <t xml:space="preserve"> - odbor školství (OŠ), </t>
    </r>
    <r>
      <rPr>
        <b/>
        <sz val="11"/>
        <color indexed="8"/>
        <rFont val="MyriadPro-Light"/>
        <family val="0"/>
      </rPr>
      <t>08</t>
    </r>
    <r>
      <rPr>
        <sz val="11"/>
        <color indexed="8"/>
        <rFont val="MyriadPro-Light"/>
        <family val="0"/>
      </rPr>
      <t xml:space="preserve"> - odbor kancelář tajemníka (OKT), </t>
    </r>
    <r>
      <rPr>
        <b/>
        <sz val="11"/>
        <color indexed="8"/>
        <rFont val="MyriadPro-Light"/>
        <family val="0"/>
      </rPr>
      <t>09</t>
    </r>
    <r>
      <rPr>
        <sz val="11"/>
        <color indexed="8"/>
        <rFont val="MyriadPro-Light"/>
        <family val="0"/>
      </rPr>
      <t xml:space="preserve"> - odbor interní audit (OIA), </t>
    </r>
    <r>
      <rPr>
        <b/>
        <sz val="11"/>
        <color indexed="8"/>
        <rFont val="MyriadPro-Light"/>
        <family val="0"/>
      </rPr>
      <t>10</t>
    </r>
    <r>
      <rPr>
        <sz val="11"/>
        <color indexed="8"/>
        <rFont val="MyriadPro-Light"/>
        <family val="0"/>
      </rPr>
      <t xml:space="preserve"> - odbor informačních technologií (OIT), </t>
    </r>
    <r>
      <rPr>
        <b/>
        <sz val="11"/>
        <color indexed="8"/>
        <rFont val="MyriadPro-Light"/>
        <family val="0"/>
      </rPr>
      <t>11</t>
    </r>
    <r>
      <rPr>
        <sz val="11"/>
        <color indexed="8"/>
        <rFont val="MyriadPro-Light"/>
        <family val="0"/>
      </rPr>
      <t xml:space="preserve"> - odbor stavební úřad (OSÚ), </t>
    </r>
    <r>
      <rPr>
        <b/>
        <sz val="11"/>
        <color indexed="8"/>
        <rFont val="MyriadPro-Light"/>
        <family val="0"/>
      </rPr>
      <t>12</t>
    </r>
    <r>
      <rPr>
        <sz val="11"/>
        <color indexed="8"/>
        <rFont val="MyriadPro-Light"/>
        <family val="0"/>
      </rPr>
      <t xml:space="preserve"> - odbor kancelář tajemníka - útvar personální a mzdový (OKT-PaM), </t>
    </r>
    <r>
      <rPr>
        <b/>
        <sz val="11"/>
        <color indexed="8"/>
        <rFont val="MyriadPro-Light"/>
        <family val="0"/>
      </rPr>
      <t>13</t>
    </r>
    <r>
      <rPr>
        <sz val="11"/>
        <color indexed="8"/>
        <rFont val="MyriadPro-Light"/>
        <family val="0"/>
      </rPr>
      <t xml:space="preserve"> - odbor vnějších vztahů (OVV), </t>
    </r>
    <r>
      <rPr>
        <b/>
        <sz val="11"/>
        <color indexed="8"/>
        <rFont val="MyriadPro-Light"/>
        <family val="0"/>
      </rPr>
      <t>15</t>
    </r>
    <r>
      <rPr>
        <sz val="11"/>
        <color indexed="8"/>
        <rFont val="MyriadPro-Light"/>
        <family val="0"/>
      </rPr>
      <t xml:space="preserve"> - městská policie (MěPo), </t>
    </r>
    <r>
      <rPr>
        <b/>
        <sz val="11"/>
        <color indexed="8"/>
        <rFont val="MyriadPro-Light"/>
        <family val="0"/>
      </rPr>
      <t>16</t>
    </r>
    <r>
      <rPr>
        <sz val="11"/>
        <color indexed="8"/>
        <rFont val="MyriadPro-Light"/>
        <family val="0"/>
      </rPr>
      <t xml:space="preserve"> - Jednotka sboru dobrovolných hasičů (JSDH), </t>
    </r>
    <r>
      <rPr>
        <b/>
        <sz val="11"/>
        <color indexed="8"/>
        <rFont val="MyriadPro-Light"/>
        <family val="0"/>
      </rPr>
      <t>18</t>
    </r>
    <r>
      <rPr>
        <sz val="11"/>
        <color indexed="8"/>
        <rFont val="MyriadPro-Light"/>
        <family val="0"/>
      </rPr>
      <t xml:space="preserve"> - Pracovní skupina (PS), </t>
    </r>
    <r>
      <rPr>
        <b/>
        <sz val="11"/>
        <color indexed="8"/>
        <rFont val="MyriadPro-Light"/>
        <family val="0"/>
      </rPr>
      <t>31</t>
    </r>
    <r>
      <rPr>
        <sz val="11"/>
        <color indexed="8"/>
        <rFont val="MyriadPro-Light"/>
        <family val="0"/>
      </rPr>
      <t xml:space="preserve"> - příspěvkové organizace (PO), </t>
    </r>
    <r>
      <rPr>
        <b/>
        <sz val="11"/>
        <color indexed="8"/>
        <rFont val="MyriadPro-Light"/>
        <family val="0"/>
      </rPr>
      <t>32</t>
    </r>
    <r>
      <rPr>
        <sz val="11"/>
        <color indexed="8"/>
        <rFont val="MyriadPro-Light"/>
        <family val="0"/>
      </rPr>
      <t xml:space="preserve"> - obchodní společnosti (OS), </t>
    </r>
    <r>
      <rPr>
        <b/>
        <sz val="11"/>
        <color indexed="8"/>
        <rFont val="MyriadPro-Light"/>
        <family val="0"/>
      </rPr>
      <t>33</t>
    </r>
    <r>
      <rPr>
        <sz val="11"/>
        <color indexed="8"/>
        <rFont val="MyriadPro-Light"/>
        <family val="0"/>
      </rPr>
      <t xml:space="preserve"> - školy a školská zařízení (ŠaŠZ)</t>
    </r>
  </si>
  <si>
    <t>Statutární město Chomutov - Přehled rozpočtových opatření 2022</t>
  </si>
  <si>
    <t>Usn. ZM č. 195/21 ze dne 15.11.2021</t>
  </si>
  <si>
    <t>Usn. ZM č. 196/21 ze dne 15.11.2021</t>
  </si>
  <si>
    <t>01(OE)</t>
  </si>
  <si>
    <t>31(MěLe)</t>
  </si>
  <si>
    <t>Navýšení provozního příspěvku pro Městské lesy, p.o. na rok 2022 a zvýšení limitu mzdových prostředků na rok 2022</t>
  </si>
  <si>
    <t>Navýšení provozních příspěvků pro příspěvkové organizace a výdaje SMCH na rok 2022 v návaznosti na nárůst cen plynu</t>
  </si>
  <si>
    <t>31(TSMCH)</t>
  </si>
  <si>
    <t>31(ZOO)</t>
  </si>
  <si>
    <t>31(CHK)</t>
  </si>
  <si>
    <t>33(školy a ŠZ)</t>
  </si>
  <si>
    <t>02(OMM)</t>
  </si>
  <si>
    <t>08(OKT)</t>
  </si>
  <si>
    <t>16(JSDH)</t>
  </si>
  <si>
    <t>FP z minulých let</t>
  </si>
  <si>
    <t>Úprava rozpočtu orj. 03</t>
  </si>
  <si>
    <t>Úprava rozpočtu orj. 03 - nové akce</t>
  </si>
  <si>
    <t>03(ORI)</t>
  </si>
  <si>
    <t>Vratka nevyčerpané dotace pro SoS CV</t>
  </si>
  <si>
    <t>Vratka nevyčerpané dotace z roku 2021 pro Sociální služby Chomutov, p.o. - řešení naléhavých potřeb při zabezpečení provozu sociálních služeb zřízených a provozovaných obcemi pod ÚZ 13351</t>
  </si>
  <si>
    <t>31(SoS Chomutov)</t>
  </si>
  <si>
    <t>Usn. RM č. 022/22 ze dne 17.01.2022</t>
  </si>
  <si>
    <t>Usn. RM č. 025/22 ze dne 17.01.2022</t>
  </si>
  <si>
    <t>Vratka nevyčerpaného příspěvku z roku 2021 pro Zoopark Chomutov, p.o. - "Příspěvek zoologickým zahradám" pod ÚZ 15065</t>
  </si>
  <si>
    <t>Vratka nevyčerpaného příspěvku z roku 2021</t>
  </si>
  <si>
    <t>Přijetí dotace od Ústeckého kraje Krajského úřadu na podporu sociálních služeb v rámci rozpočtového provizoria ČR na rok 2022 pro SoS Chomutov, p.o. - ÚZ 13305</t>
  </si>
  <si>
    <t>Dotace od KÚ ÚK</t>
  </si>
  <si>
    <t>Usn. RM č. 090/22 ze dne 31.01.2022</t>
  </si>
  <si>
    <t>Usn. RM č. 091/22 ze dne 31.01.2022</t>
  </si>
  <si>
    <t>18(PS)</t>
  </si>
  <si>
    <t>FP od ÚP</t>
  </si>
  <si>
    <t>Částečná úhrada ochranných pomůcek pod ÚZ 13017 od Úřadu práce Chomutov</t>
  </si>
  <si>
    <t>Úprava rozpočtu orj. 02 a orj. 18</t>
  </si>
  <si>
    <t>Úprava rozpočtu orj. 02 a orj. 18 - finanční krytí pro zakoupení traktoru Rider Park 900 WX pro pracovní skupinu Statutárního města Chomutov</t>
  </si>
  <si>
    <t>12(PaM)</t>
  </si>
  <si>
    <t>04(OSV)</t>
  </si>
  <si>
    <t>Dotace na státní příspěvek na výkon pěstounské péče za kalendářní rok 2022</t>
  </si>
  <si>
    <t>Finanční rezerva</t>
  </si>
  <si>
    <t>Usn. RM č. 122/22 ze dne 14.02.2022</t>
  </si>
  <si>
    <t>Usn. RM č. 123/22 ze dne 14.02.2022</t>
  </si>
  <si>
    <t>Usn. RM č. 125/22 ze dne 14.02.2022</t>
  </si>
  <si>
    <t>Neinvestiční transfery spolkům</t>
  </si>
  <si>
    <t>Systémová dotace spolku Klubíčko Chomutov z.s. pro období let 2022 - 2024</t>
  </si>
  <si>
    <t>Vyúčtování dotace poskytnuté na Volby do Poslanecké sněmovny Parlamentu České republiky konané 8.-9.10.2021 - vratka</t>
  </si>
  <si>
    <t>Vratka veřejným rozpočtům</t>
  </si>
  <si>
    <t>06(ODaSČ)</t>
  </si>
  <si>
    <t>Posílení rozpočtu orj. 08 (OKT) - na základě uzavření nové kolektivní smlouvy</t>
  </si>
  <si>
    <t>Stravné</t>
  </si>
  <si>
    <t>33(OŠ)</t>
  </si>
  <si>
    <t>Vratka části dotace MŠMT</t>
  </si>
  <si>
    <t>Navrácení části dotace poskytnuté MŠMT v rámci Operačního programu výzkum, vývoj a vzdělávání, která byla určena pro Základní školu Chomutov, Písečná 5144.</t>
  </si>
  <si>
    <t>Převod nevyčerpaného státního příspěvku na výkon pěstounské péče do rozpočtu odboru sociálních věcí</t>
  </si>
  <si>
    <t>Nákup služeb</t>
  </si>
  <si>
    <t>Změna stavu krátkodobých FP na účtech</t>
  </si>
  <si>
    <t>Poskytnutí neprogramové dotace pro TJ Slávie Chomutov, z.s., IČ 18380280</t>
  </si>
  <si>
    <t>Uzavření dodatku č. 1 ke Smlouvě o poskytnutí účelové dotace z rozpočtu Statutárního města Chomutova č. d202200020 s KULTUROU A SPORT CHOMUTOV, s.r.o. (navýšení dotace pro rok 2022)</t>
  </si>
  <si>
    <t>Ostatní přijaté vratky transferů</t>
  </si>
  <si>
    <t>Neinvestiční transfery nefinančním podnikatelským subjektům</t>
  </si>
  <si>
    <t>32(KASCV)</t>
  </si>
  <si>
    <t xml:space="preserve">Poskytnutí neprogramové dotace pro LOKO-MOTIV, z.s., IČ 47796057 </t>
  </si>
  <si>
    <t>Podpora sociálního začleňování obyvatel v Chomutově pro oblast sociálního bydlení, dluhové problematiky a podpory ohrožených rodin.</t>
  </si>
  <si>
    <t>Dotace MPSV</t>
  </si>
  <si>
    <t>Usn. ZM č. 256/22 ze dne 07.03.2022</t>
  </si>
  <si>
    <t>Usn. ZM č. 257/22 ze dne 07.03.2022</t>
  </si>
  <si>
    <t>Usn. ZM č. 258/22 ze dne 07.03.2022</t>
  </si>
  <si>
    <t>Usn. ZM č. 261/22 ze dne 07.03.2022</t>
  </si>
  <si>
    <t>Usn. ZM č. 262/22 ze dne 07.03.2022</t>
  </si>
  <si>
    <t>Usn. ZM č. 263/22 ze dne 07.03.2022</t>
  </si>
  <si>
    <t>Usn. ZM č. 264/22 ze dne 07.03.2022</t>
  </si>
  <si>
    <t>Usn. ZM č. 265/22 ze dne 07.03.2022</t>
  </si>
  <si>
    <t>Usn. ZM č. 266/22 ze dne 07.03.2022</t>
  </si>
  <si>
    <t>Usn. ZM č. 267/22 ze dne 07.03.2022</t>
  </si>
  <si>
    <t>Zvýšení provozního příspěvku pro TSMCH, p.o. a snížení finanční rezervy roku 2022</t>
  </si>
  <si>
    <t>Neinvestiční příspěvek zřízeným PO</t>
  </si>
  <si>
    <t>Příspěvek do veřejné sbírky pořádané společností Člověk v tísni o.p.s. - sbírka Člověk v tísni - SOS Ukrajina ve výši 750.000 Kč na humanitární pomoc obyvatelům Ukrajiny</t>
  </si>
  <si>
    <t>Neinvestiční transfery fundacím, ústavům a obecně prospěšným společnostem</t>
  </si>
  <si>
    <t>Vyčlenění částky 10 mil. Kč pro úhradu nákladů vzniklých přijetím ukrajinských uprchlíků na území města Chomutov</t>
  </si>
  <si>
    <t>Změna stavu krátkodobých prostředků na BÚ</t>
  </si>
  <si>
    <t>Usn. ZM č. 268/22 ze dne 07.03.2022</t>
  </si>
  <si>
    <t>Usn. ZM č. 269/22 ze dne 07.03.2022</t>
  </si>
  <si>
    <t>Dotace poskytnutá KÚ ÚK na projekt "Podpora polytechnického vzdělávání a gramotnosti v Ústeckém kraji - IKAP A II "pro Středisko volného času Domeček Chomutov, příspěvkovou organizaci</t>
  </si>
  <si>
    <t>Dotace na státní příspěvek na výkon pěstounské péče pro kalendářní rok 2022</t>
  </si>
  <si>
    <t xml:space="preserve">Dotace od ÚP </t>
  </si>
  <si>
    <t>Zapojení finančních prostředků do rozpočtu roku 2022 - vyúčtování účelové dotace určené pro KULTURU a SPORT CHOMUTOV, s.r.o. za rok 2021</t>
  </si>
  <si>
    <t>Daň z příjmů právnických osob za obce za rok 2021</t>
  </si>
  <si>
    <t>Daň z příjmu PO za obce</t>
  </si>
  <si>
    <t>Platby daní a poplatků krajům, obcím a SF</t>
  </si>
  <si>
    <t>Usn. RM č. 217/22 ze dne 14.03.2022</t>
  </si>
  <si>
    <t>Usn. RM č. 218/22 ze dne 14.03.2022</t>
  </si>
  <si>
    <t>Usn. RM č. 216/22 ze dne 14.03.2022</t>
  </si>
  <si>
    <t>Usn. RM č. 215/22 ze dne 14.03.2022</t>
  </si>
  <si>
    <t>05(OŽP)</t>
  </si>
  <si>
    <t>Úprava rozpočtu orj. 03 (ORI) a přesun FP na orj. 05 (OŽP)</t>
  </si>
  <si>
    <t>Úprava orj. 03</t>
  </si>
  <si>
    <t xml:space="preserve">Přijetí dotace od Ústeckého kraje Krajského úřadu k zajištění výkonu regionálních funkcí Chomutovské knihovny, příspěvkové organizace na rok 2022 - ÚZ 311 </t>
  </si>
  <si>
    <t>Příjetí dotace od Ústeckého kraje Krajského úřadu na podporu sociálních služeb v rámci rozpočtového provizoria ČR na rok 2022 pro SoS Chomutov, p.o. - ÚZ 13305 (2. část)</t>
  </si>
  <si>
    <t>Poskytnutí individuální neprogramové dotace spolku Ukrajinská iniciativa v ČR.</t>
  </si>
  <si>
    <t>Usn. RM č. 261/22 ze dne 28.03.2022</t>
  </si>
  <si>
    <t>Usn. RM č. 262/22 ze dne 28.03.2022</t>
  </si>
  <si>
    <t>Usn. RM č. 263/22 ze dne 28.03.2022</t>
  </si>
  <si>
    <t>Usn. RM č. 264/22 ze dne 28.03.2022</t>
  </si>
  <si>
    <t>Náhrada újmy na Novodomském rašeliništi určená pro MěLesy dle žádosti ze dne 21.02.2022</t>
  </si>
  <si>
    <t>Přijaté náhrady</t>
  </si>
  <si>
    <t>Neinvestiční transfery zřízeným PO</t>
  </si>
  <si>
    <t>Usn. RM č. 281/22 ze dne 04.04.2022</t>
  </si>
  <si>
    <t>Usn. RM č. 284/22 ze dne 04.04.2022</t>
  </si>
  <si>
    <t>Usn. RM č. 285/22 ze dne 04.04.2022</t>
  </si>
  <si>
    <t>Navýšení kompenzace z provozu MHD - nárůst ceny elektrické energie</t>
  </si>
  <si>
    <t>Neinvestiční transfery práv.os.</t>
  </si>
  <si>
    <t>32(DPCHJ)</t>
  </si>
  <si>
    <t>Převedení zlepšeného hospodářského výsledku města na rok 2021 do rezervy města</t>
  </si>
  <si>
    <t>Finanční rezerva - provozní</t>
  </si>
  <si>
    <t>Finanční rezerva - investiční</t>
  </si>
  <si>
    <t>Poskytnutí investičního příspěvku Sociálním službám Chomutov, p.o. a uzavření Smlouvy o poskytnutí investičního příspěvku Sociálním službám Chomutov, příspěvkové organizaci, IČ 46789944</t>
  </si>
  <si>
    <t>Změna stavu krátkodobých FP na BÚ</t>
  </si>
  <si>
    <t>Investiční transfery zřízeným PO</t>
  </si>
  <si>
    <t>Navýšení provozního příspěvku na rok 2022 pro ZŠ a MŠ Chomutov, 17. listopadu 4728, p.o. v návaznosti na zvýšení ceny elektrické energie</t>
  </si>
  <si>
    <t>Příspěvek zřízeným PO</t>
  </si>
  <si>
    <t>Výstupy z aktualizace Střednědobého výhledu rozpočtu statutárního města Chomutov pro období let 2022-2026</t>
  </si>
  <si>
    <t>Příjem z daně z příjmů fyzických osob placené plátci</t>
  </si>
  <si>
    <t>Příjem z daně z příjmů fyzických osob placené poplatníky</t>
  </si>
  <si>
    <t>Příjem z daně z příjmů FO vybírané srážkou podle zvláštní sazby daně</t>
  </si>
  <si>
    <t>Příjem z daně z příjmů právnických osob</t>
  </si>
  <si>
    <t>Příjem z daně z přidané hodnoty</t>
  </si>
  <si>
    <t>Přijaté úroky</t>
  </si>
  <si>
    <t>Ostatní výnosy z finančního majetku</t>
  </si>
  <si>
    <t>Hrazené úroky</t>
  </si>
  <si>
    <t>Poskytnutí investičního příspěvku pro Speciální základní školu Palachova na pořízení stropního zvedacího a asistenčního systému Roomer</t>
  </si>
  <si>
    <t>Převod nedočerpaných finančních prostředků za rok 2021 z dotace poskytnuté MŠMT v rámci projektu "Společnou cestou" určené pro ZŠ a MŠ zřízené statutárním městem Chomutov do rozpočtu roku 2022</t>
  </si>
  <si>
    <t>Převod nedočerpaných FP za rok 2021</t>
  </si>
  <si>
    <t>Bližší specifikace příjmové položky po novelizaci rozpočtové skladby č. 412/2021 Sb. - oblast dopravní obslužnosti v rámci IDS</t>
  </si>
  <si>
    <t>Bližší specifikace položky</t>
  </si>
  <si>
    <t>Poskytnutí neprogramové individuální dotace pro Handball klub Chomutov, z.s., IČ 65080343 na činnost klubu.</t>
  </si>
  <si>
    <t>Poskytnutí individuální neprogramové dotace</t>
  </si>
  <si>
    <t xml:space="preserve">Uzavření Smlouvy o poskytnutí účelové dotace z rozpočtu Statutárního města Chomutov se společností KULTURA A SPORT CHOMUTOV, s.r.o. </t>
  </si>
  <si>
    <t>Smlouva o poskytnutí účelové dotace</t>
  </si>
  <si>
    <t>Úprava rozpočtů Technických služeb města Chomutova, p.o., Chomutovské knihovny, p.o., Zooparku Chomutov, p.o. a Městských Lesů Chomutov, p.o. na rok 2022 a poskytnutí účelových investičních příspěvků na rok 2022</t>
  </si>
  <si>
    <t>Úpravy rozpočtů PO</t>
  </si>
  <si>
    <t>Usn. ZM č. 325/22 ze dne 19.04.2022</t>
  </si>
  <si>
    <t>Usn. ZM č. 326/22 ze dne 19.04.2022</t>
  </si>
  <si>
    <t>Usn. ZM č. 327/22 ze dne 19.04.2022</t>
  </si>
  <si>
    <t>Usn. ZM č. 328/22 ze dne 19.04.2022</t>
  </si>
  <si>
    <t>Usn. ZM č. 329/22 ze dne 19.04.2022</t>
  </si>
  <si>
    <t>Usn. ZM č. 330/22 ze dne 19.04.2022</t>
  </si>
  <si>
    <t>Usn. ZM č. 331/22 ze dne 19.04.2022</t>
  </si>
  <si>
    <t>Usn. ZM č. 332/22 ze dne 19.04.2022</t>
  </si>
  <si>
    <t>Usn. ZM č. 333/22 ze dne 19.04.2022</t>
  </si>
  <si>
    <t>Usn. ZM č. 334/22 ze dne 19.04.2022</t>
  </si>
  <si>
    <t>Usn. ZM č. 335/22 ze dne 19.04.2022</t>
  </si>
  <si>
    <t>Usn. ZM č. 336/22 ze dne 19.04.2022</t>
  </si>
  <si>
    <t>Usn. ZM č. 337/22 ze dne 19.04.2022</t>
  </si>
  <si>
    <t>Dotace státní příspěvek na výkon pěstounské péče na rok 2022</t>
  </si>
  <si>
    <t>Úprava rozpisu souhrnného dotačního vztahu na rok 2022</t>
  </si>
  <si>
    <t>Úprava rozpisu</t>
  </si>
  <si>
    <t>Finanční krytí Dohody o potravinové pomoci</t>
  </si>
  <si>
    <t>Dohoda o potravinové pomoci</t>
  </si>
  <si>
    <t>Vrácení přeplatku dotace poskytnuté Sociálním službám Chomutov, příspěvkové organizaci, z MPSV č. projektu CZ.03.2.60/0.0/0.0/16_052/0010603 - pod ÚZ 13013</t>
  </si>
  <si>
    <t>Vratka přeplatku MPSV</t>
  </si>
  <si>
    <t>Poskytnutí příspěvků na hospodaření v lesích a na vybrané myslivecké činnosti ÚZ 29015</t>
  </si>
  <si>
    <t>Poskytnutí příspěvku z ÚK KÚ</t>
  </si>
  <si>
    <t>Poskytnutí příspěvků na hospodaření v lesích a na vybrané myslivecké činnosti ÚZ 29014 a ÚZ 29015</t>
  </si>
  <si>
    <t>Poskytnutí příspěvků na hospodaření v lesích a na vybrané myslivecké činnosti ÚZ 29014</t>
  </si>
  <si>
    <t>Usn. RM č. 341/22 ze dne 26.04.2022</t>
  </si>
  <si>
    <t>Usn. RM č. 342/22 ze dne 26.04.2022</t>
  </si>
  <si>
    <t>Usn. RM č. 343/22 ze dne 26.04.2022</t>
  </si>
  <si>
    <t>Usn. RM č. 344/22 ze dne 26.04.2022</t>
  </si>
  <si>
    <t>Usn. RM č. 345/22 ze dne 26.04.2022</t>
  </si>
  <si>
    <t>Usn. RM č. 346/22 ze dne 26.04.2022</t>
  </si>
  <si>
    <t>Usn. RM č. 347/22 ze dne 26.04.2022</t>
  </si>
  <si>
    <t>Usn. RM č. 348/22 ze dne 26.04.2022</t>
  </si>
  <si>
    <t>Úprava rozpočtu orj. 03 (ORI) - zavedení akce z roku 2021 a úprava org. akce roku 2022</t>
  </si>
  <si>
    <t>Usn. RM č. 358/22 ze dne 09.05.2022</t>
  </si>
  <si>
    <t>Dotace státní příspěvek na výkon pěstounské péče na rok 2022 - snížení</t>
  </si>
  <si>
    <t>Navýšení rozpočtu na opravy v základních školách a mateřských školkách na rok 2022</t>
  </si>
  <si>
    <t>10(OIT)</t>
  </si>
  <si>
    <t>Úprava rozpočtu orj. 08,10,12 - dotace MPSV na činnosti vykonávané obcemi s rozšířenou působností v oblasti sociální práce</t>
  </si>
  <si>
    <t>Usn. RM č. 415/22 ze dne 23.05.2022</t>
  </si>
  <si>
    <t>Usn. RM č. 416/22 ze dne 23.05.2022</t>
  </si>
  <si>
    <t>Usn. RM č. 418/22 ze dne 23.05.2022</t>
  </si>
  <si>
    <t>Usn. RM č. 419/22 ze dne 23.05.2022</t>
  </si>
  <si>
    <t>Přijetí dotace od Ústeckého kraje krajského úřadu na podporu sociálních služeb v rámci rozpočtového provizoria ČR na rok 2022 pro SoS Chomutov, p.o. - ÚZ 13305 (3. část)</t>
  </si>
  <si>
    <t>Příspěvek ze SR</t>
  </si>
  <si>
    <t>Poskytnutí příspěvku ze SR dle zákona č. 519/2021 Sb., o kompenzačním bonusu pro rok 2022 (za období od 22. listopadu 2021 do 31. ledna 2022)</t>
  </si>
  <si>
    <t>Dotace výkup sociálních bytů v Chomutově II.</t>
  </si>
  <si>
    <t>Dotace MMR</t>
  </si>
  <si>
    <t>Neinvestiční dotace poskytnutá KÚ v rámci dotačního programu "Prevence rizikového chování v Ústeckém kraji v roce 2022", určená Základní škole Chomutov, Písečná 5144, IČ 831476, Základní škole Chomutov, Březenecká 4679, IČ 46789766 a Základní škole Chomutov, Kadaňská 2334, IČ 46789707 a souhlas zřizovatele s realizací projektu v rámci dotačního programu "Prevence rizikového chování v ÚK v roce 2022" na Základní škole Chomutov, Kadaňská 2334.</t>
  </si>
  <si>
    <t>Vratka přechodné návratné finanční výpomoci</t>
  </si>
  <si>
    <t>Vratka přechodné návratné finanční výpomoci z roku 2021 Základní škole Chomutov, Kadaňská 2334, IČ 46789707 - zapojení rozdílových FP do rozpočtu roku 2022</t>
  </si>
  <si>
    <t>Usn. RM č. 464/22 ze dne 06.06.2022</t>
  </si>
  <si>
    <t>Usn. RM č. 465/22 ze dne 06.06.2022</t>
  </si>
  <si>
    <t>Usn. RM č. 467/22 ze dne 06.06.2022</t>
  </si>
  <si>
    <t>Usn. RM č. 468/22 ze dne 06.06.2022</t>
  </si>
  <si>
    <t>Usn. RM č. 469/22 ze dne 06.06.2022</t>
  </si>
  <si>
    <t>Navýšení FP na orj. 33</t>
  </si>
  <si>
    <t>DPCHJ a.s. - vyúčtování kompenzace na základě SML č. d201800002 o veřejných službách v přepravě cestijících na území SMCH a o kompenzaci za tyto služby za rok 2021</t>
  </si>
  <si>
    <t>Vyúčtování kompenzace služeb za rok 2021</t>
  </si>
  <si>
    <t>Navýšení rozpočtu orj. 02</t>
  </si>
  <si>
    <t>Navýšení rozpočtu orj. 02 /OMM/ za účelem nutných oprav, investic, nákupu služeb a nákupu materiálu, které budou realizovány během letních měsíců r. 2022</t>
  </si>
  <si>
    <t>Navýšení rozpočtu orj. 33</t>
  </si>
  <si>
    <t>Navýšení rozpočtu roku 2022 pro školy a školské zařízení v návaznosti na zvýšení nákladů na energie</t>
  </si>
  <si>
    <t>Navýšení provozního příspěvku TSMCH</t>
  </si>
  <si>
    <t>Navýšení provozního příspěvku na rok 2022 pro Technické služby města Chomutova, p.o. v návaznosti na zvýšení cen pohonných hmot, zvýšení příspěvku na mzdy a odpisy.</t>
  </si>
  <si>
    <t>Mimořádný dotační program, který má pomoci provozovatelům sportovních zařízení a ostatních volnočasových zařízení finančně zvládnout abnormální růst cen energií v roce 2022</t>
  </si>
  <si>
    <t>Mimořádný dotační program</t>
  </si>
  <si>
    <t>Navýšení provozního příspěvku pro Sociální služby Chomutov, příspěvkovou organizaci, IČ: 46789944</t>
  </si>
  <si>
    <t>Navýšení provozního příspěvku SoS</t>
  </si>
  <si>
    <t>Usn. ZM č. 351/22 ze dne 20.06.2022</t>
  </si>
  <si>
    <t>Usn. ZM č. 352/22 ze dne 20.06.2022</t>
  </si>
  <si>
    <t>Usn. ZM č. 353/22 ze dne 20.06.2022</t>
  </si>
  <si>
    <t>Usn. ZM č. 354/22 ze dne 20.06.2022</t>
  </si>
  <si>
    <t>Usn. ZM č. 355/22 ze dne 20.06.2022</t>
  </si>
  <si>
    <t>Usn. ZM č. 356/22 ze dne 20.06.2022</t>
  </si>
  <si>
    <t>Usn. ZM č. 357/22 ze dne 20.06.2022</t>
  </si>
  <si>
    <t>Usn. ZM č. 358/22 ze dne 20.06.2022</t>
  </si>
  <si>
    <t>Neinvestiční dotace poskytnutá KÚ ÚK na zabezpečení realizace okresních a krajských kol soutěží a přehlídek vyhlášených MŠMT pro rok 2022. Příjemce dotace je Sředisko volného času Domeček Chomutov, příspěvková organizace</t>
  </si>
  <si>
    <t>Vrácení přeplatku dotace poskytnuté Sociálním službám Chomutov, příspěvkové organizaci, z MPSV č. projektu CZ.03.1.51/0.0/0.0/19_112/0011335 - pod ÚZ 13013</t>
  </si>
  <si>
    <t>Usn. RM č. 540/22 ze dne 28.06.2022</t>
  </si>
  <si>
    <t>Usn. RM č. 541/22 ze dne 28.06.2022</t>
  </si>
  <si>
    <t>Usn. RM č. 542/22 ze dne 28.06.2022</t>
  </si>
  <si>
    <t>Vratka MPSV</t>
  </si>
  <si>
    <t>Terénní práce v Chomutově 2022</t>
  </si>
  <si>
    <t>Dotace od ÚV ČR</t>
  </si>
  <si>
    <t>Vrácení přeplatku dotace poskytnuté Sociálním službám Chomutov, příspěvkové organizaci, z MPSV č. projektu CZ.03.1.51/0.0/0.0/19_112/0011336 - Provoz dětské skupiny Vilík - pod ÚZ 13013</t>
  </si>
  <si>
    <t>Navrácení části dotace poskytnuté MŠMT na projekt Společnou cestou</t>
  </si>
  <si>
    <t>07(OŠ)</t>
  </si>
  <si>
    <t>Přijatá dotace - MMR Studie pro využití brownfieldu - bývalé Městské lázně v CV</t>
  </si>
  <si>
    <t>Přijatá dotace - Interreg VA - Otevřené a moderní úřady</t>
  </si>
  <si>
    <t>Přijatá dotace - Interreg VA</t>
  </si>
  <si>
    <t>Přijetí dotace od Ústeckého kraje Krajského úřadu na Multižánrový festival OTEVŘENO 2022 pro Chomutovskou knihovnu, p.o. pod ÚZ 95</t>
  </si>
  <si>
    <t>Finanční krytí pro rok 2022 smluvní kompenzace plateb v MHD v důsledku zapojení dopravce do IDS ÚK</t>
  </si>
  <si>
    <t>Finanční krytí pro rok 2022</t>
  </si>
  <si>
    <t>Finanční krytí operací zhodnocovaných FP na portfoliích</t>
  </si>
  <si>
    <t>Zhodnocování FP na portfoliích</t>
  </si>
  <si>
    <t>Usn. RM č. 599/22 ze dne 25.07.2022</t>
  </si>
  <si>
    <t>Usn. RM č. 600/22 ze dne 25.07.2022</t>
  </si>
  <si>
    <t>Usn. RM č. 601/22 ze dne 25.07.2022</t>
  </si>
  <si>
    <t>Usn. RM č. 602/22 ze dne 25.07.2022</t>
  </si>
  <si>
    <t>Usn. RM č. 603/22 ze dne 25.07.2022</t>
  </si>
  <si>
    <t>Usn. RM č. 604/22 ze dne 25.07.2022</t>
  </si>
  <si>
    <t>Usn. RM č. 605/22 ze dne 25.07.2022</t>
  </si>
  <si>
    <t>Usn. RM č. 606/22 ze dne 25.07.2022</t>
  </si>
  <si>
    <t>Úprava rozpočtu orj. 13 - OVV na rok 2022</t>
  </si>
  <si>
    <t>Úprava rozpočtu orj. 13</t>
  </si>
  <si>
    <t>13(OVV)</t>
  </si>
  <si>
    <t>Poskytnutí dotace od MŽP v rámci programu "Příspěvek zoologickým zahradám" pro rok 2022 pro Zoopark Chomutov, p.o.</t>
  </si>
  <si>
    <t>Dotace od MŽP</t>
  </si>
  <si>
    <t>Poskytnutí příspěvku ze SR dle zákona č. 519/2021 Sb., o kompenzačním bonusu pro rok 2022 (doplatek za 04-06/2022)</t>
  </si>
  <si>
    <t>Dotace od KÚ ÚK na úhradu části nákladů na mzdové výdaje a zákonné pojištění členům vykonávajícím službu v JSDH</t>
  </si>
  <si>
    <t>Navrácení části dotace poskytnuté MŠMT v rámci Operačního programu výzkum, vývoj a vzdělávání, která byla určena pro Základní školu Chomutov, Akademika Heyrovského 4539</t>
  </si>
  <si>
    <t>Úprava rozpočtu orj. 02 (OMM) - finanční krytí na opravu lávek v Bezručově údolí</t>
  </si>
  <si>
    <t xml:space="preserve">Úprava rozpočtu orj. 02 </t>
  </si>
  <si>
    <t>Přesun finančních prostředků v rámci orj. 08 org. 888 (OKT - PB)</t>
  </si>
  <si>
    <t>Přesun FP v rámci orj. 08</t>
  </si>
  <si>
    <t>Usn. RM č. 639/22 ze dne 29.08.2022</t>
  </si>
  <si>
    <t>Usn. RM č. 641/22 ze dne 29.08.2022</t>
  </si>
  <si>
    <t>Usn. RM č. 642/22 ze dne 29.08.2022</t>
  </si>
  <si>
    <t>Usn. RM č. 643/22 ze dne 29.08.2022</t>
  </si>
  <si>
    <t>Usn. RM č. 644/22 ze dne 29.08.2022</t>
  </si>
  <si>
    <t>Usn. RM č. 645/22 ze dne 29.08.2022</t>
  </si>
  <si>
    <t>Usn. RM č. 646/22 ze dne 29.08.2022</t>
  </si>
  <si>
    <t>Usn. RM č. 647/22 ze dne 29.08.2022</t>
  </si>
  <si>
    <t>Usn. RM č. 707/22 ze dne 06.09.2022</t>
  </si>
  <si>
    <t>TSmCh - Účelový příspěvek na opravy a zabezpečení mostních objektů</t>
  </si>
  <si>
    <t>Účelový příspěvek</t>
  </si>
  <si>
    <t>Projekt Sociální bydlení v Chomutově - předfinancování</t>
  </si>
  <si>
    <t xml:space="preserve">Předfinancování </t>
  </si>
  <si>
    <t>Snížení provozního příspěvku pro Sociální služby Chomutov, příspěvkovou organizaci, IČ: 46789944</t>
  </si>
  <si>
    <t>Příspěvky zřízeným PO</t>
  </si>
  <si>
    <t>Návratná finanční výpomoc ZŠ Písečná</t>
  </si>
  <si>
    <t>Neinvestiční půjčené prostředky zřízeným PO</t>
  </si>
  <si>
    <t>Návratná finanční výpomoc ZŠ Kadaňská</t>
  </si>
  <si>
    <t>NYNÍ ODLOŽENO, VRÁCENO KOMISI K PŘEPRACOVÁNÍ</t>
  </si>
  <si>
    <t>Usn. ZM č. 404/22 ze dne 12.09.2022</t>
  </si>
  <si>
    <t>Usn. ZM č. 405/22 ze dne 12.09.2022</t>
  </si>
  <si>
    <t>Usn. ZM č. 406/22 ze dne 12.09.2022</t>
  </si>
  <si>
    <t>Usn. ZM č. 407/22 ze dne 12.09.2022</t>
  </si>
  <si>
    <t>Usn. ZM č. 408/22 ze dne 12.09.2022</t>
  </si>
  <si>
    <t>Poskytnutá neinvestiční dotace ze státního rozpočtu na úhradu nákladů souvisejících s volbami do zastupitelstev obcí, konanými dne 23. a 24. září 2022</t>
  </si>
  <si>
    <t>Neinvestiční dotace ze SR</t>
  </si>
  <si>
    <t>Úprava rozpočtu orj. 01,12 - dotace MPSV na činnosti vykonávané obcemi s rozšířenou působností v oblasti sociálně právní ochrany dětí - doplatek za rok 2021</t>
  </si>
  <si>
    <t>Dotace od MPSV pro SoS Chomutov, p.o. na úhradu výdajů souvisejících s poskytnutím, či zajištěním pomoci a s poskytnutím, či zajištěním péče pro ukrajinské obyvatele přicházející do ČR v důsledku války s Ruskou federací</t>
  </si>
  <si>
    <t>Usn. RM č. 724/22 ze dne 26.09.2022</t>
  </si>
  <si>
    <t>Usn. RM č. 725/22 ze dne 26.09.2022</t>
  </si>
  <si>
    <t>Usn. RM č. 726/22 ze dne 26.09.2022</t>
  </si>
  <si>
    <t>Usn. RM č. 727/22 ze dne 26.09.2022</t>
  </si>
  <si>
    <t>Usn. RM č. 728/22 ze dne 26.09.2022</t>
  </si>
  <si>
    <t>Přijetí dotace od Ústeckého kraje Krajského úřadu na podporu sociálních služeb na rok 2022 pro SoS Chomutov, p.o. - ÚZ 13305 - dodatek č. 1 (4. část)</t>
  </si>
  <si>
    <t>Bližší specifikace účelových znaků z důvodu altualizace číselníku MF ČR k projektu "Sociální bydlení v Chomutově" v rámci Operačního programu Zaměstnanost plus</t>
  </si>
  <si>
    <t>Bližší specifikace účelových znaků</t>
  </si>
  <si>
    <t>Usn. RM č. 764/22 ze dne 10.10.2022</t>
  </si>
  <si>
    <t>Usn. RM č. 765/22 ze dne 10.10.2022</t>
  </si>
  <si>
    <t>Usn. RM č. 766/22 ze dne 10.10.2022</t>
  </si>
  <si>
    <t>Úprava výše nařízeného odvodu odpisů z nemovitostí škol s ŠZ pro rok 2022 - MŠ Chomutov</t>
  </si>
  <si>
    <t>Úprava orj. 33</t>
  </si>
  <si>
    <t>Dotace KÚ ÚK</t>
  </si>
  <si>
    <t>Poskytnutí příspěvku ze SR dle zákona č. 519/2021 Sb., o kompenzačním bonusu pro rok 2022 - (doplatek dle stavu k 30.09.2022)</t>
  </si>
  <si>
    <t>Neinvestiční dotace z ÚK na "Projekt naučné stezky Život u rybníka" pro Zoopark Chomutov, p.o.</t>
  </si>
  <si>
    <t>Dotace z ÚK</t>
  </si>
  <si>
    <t>Usn. RM č. 807/22 ze dne 01.11.2022</t>
  </si>
  <si>
    <t>Usn. RM č. 812/22 ze dne 01.11.2022</t>
  </si>
  <si>
    <t>Usn. RM č. 818/22 ze dne 01.11.2022</t>
  </si>
  <si>
    <t>Usn. RM č. 820/22 ze dne 01.11.2022</t>
  </si>
  <si>
    <t>Usn. RM č. 821/22 ze dne 01.11.2022</t>
  </si>
  <si>
    <t>Usn. RM č. 822/22 ze dne 01.11.2022</t>
  </si>
</sst>
</file>

<file path=xl/styles.xml><?xml version="1.0" encoding="utf-8"?>
<styleSheet xmlns="http://schemas.openxmlformats.org/spreadsheetml/2006/main">
  <numFmts count="2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#,##0\ &quot;Kč&quot;"/>
    <numFmt numFmtId="167" formatCode="#,##0.00\ &quot;Kč&quot;"/>
    <numFmt numFmtId="168" formatCode="[$-405]d\.\ mmmm\ yyyy"/>
    <numFmt numFmtId="169" formatCode="#,##0.00_ ;[Red]\-#,##0.00\ 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¥€-2]\ #\ ##,000_);[Red]\([$€-2]\ #\ ##,000\)"/>
    <numFmt numFmtId="174" formatCode="[$-405]dddd\ d\.\ mmmm\ yyyy"/>
    <numFmt numFmtId="175" formatCode="#,##0.000\ &quot;Kč&quot;"/>
    <numFmt numFmtId="176" formatCode="#,##0.0\ &quot;Kč&quot;"/>
    <numFmt numFmtId="177" formatCode="0.0%"/>
    <numFmt numFmtId="178" formatCode="#,##0.0000\ &quot;Kč&quot;"/>
    <numFmt numFmtId="179" formatCode="#,##0.00000\ &quot;Kč&quot;"/>
    <numFmt numFmtId="180" formatCode="#,##0.000000\ &quot;Kč&quot;"/>
    <numFmt numFmtId="181" formatCode="#,##0.0000000\ &quot;Kč&quot;"/>
    <numFmt numFmtId="182" formatCode="#,##0.00000000\ &quot;Kč&quot;"/>
    <numFmt numFmtId="183" formatCode="mmm/yyyy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MyriadPro-Light"/>
      <family val="0"/>
    </font>
    <font>
      <u val="single"/>
      <sz val="11"/>
      <color indexed="8"/>
      <name val="MyriadPro-Light"/>
      <family val="0"/>
    </font>
    <font>
      <b/>
      <sz val="11"/>
      <color indexed="8"/>
      <name val="MyriadPro-Light"/>
      <family val="0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8"/>
      <name val="Calibri"/>
      <family val="2"/>
    </font>
    <font>
      <sz val="18"/>
      <color indexed="8"/>
      <name val="Calibri"/>
      <family val="2"/>
    </font>
    <font>
      <b/>
      <sz val="22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sz val="11"/>
      <name val="Calibri"/>
      <family val="2"/>
    </font>
    <font>
      <sz val="16"/>
      <color indexed="8"/>
      <name val="Calibri"/>
      <family val="2"/>
    </font>
    <font>
      <sz val="14"/>
      <color indexed="8"/>
      <name val="Calibri"/>
      <family val="2"/>
    </font>
    <font>
      <b/>
      <sz val="16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Calibri"/>
      <family val="2"/>
    </font>
    <font>
      <sz val="18"/>
      <color theme="1"/>
      <name val="Calibri"/>
      <family val="2"/>
    </font>
    <font>
      <b/>
      <sz val="22"/>
      <color theme="1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  <font>
      <sz val="16"/>
      <color theme="1"/>
      <name val="Calibri"/>
      <family val="2"/>
    </font>
    <font>
      <sz val="11"/>
      <color rgb="FF000000"/>
      <name val="MyriadPro-Light"/>
      <family val="0"/>
    </font>
    <font>
      <sz val="14"/>
      <color theme="1"/>
      <name val="Calibri"/>
      <family val="2"/>
    </font>
    <font>
      <b/>
      <sz val="16"/>
      <color theme="0"/>
      <name val="Calibri"/>
      <family val="2"/>
    </font>
    <font>
      <u val="single"/>
      <sz val="11"/>
      <color rgb="FF000000"/>
      <name val="MyriadPro-Light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B6D5E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FA9A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/>
      <right style="thin"/>
      <top style="thin"/>
      <bottom style="thin"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</border>
    <border>
      <left style="thin"/>
      <right style="thin"/>
      <top/>
      <bottom style="thin"/>
    </border>
    <border>
      <left style="thin"/>
      <right style="thin"/>
      <top/>
      <bottom>
        <color indexed="63"/>
      </bottom>
    </border>
    <border>
      <left style="thin"/>
      <right style="thin"/>
      <top style="thin"/>
      <bottom/>
    </border>
    <border>
      <left style="thin">
        <color rgb="FF000000"/>
      </left>
      <right>
        <color indexed="63"/>
      </right>
      <top style="thin">
        <color rgb="FF000000"/>
      </top>
      <bottom style="thin"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>
        <color rgb="FF000000"/>
      </right>
      <top style="thin"/>
      <bottom/>
    </border>
    <border>
      <left style="thin"/>
      <right style="thin">
        <color rgb="FF000000"/>
      </right>
      <top/>
      <bottom style="thin"/>
    </border>
    <border>
      <left style="thin">
        <color rgb="FF000000"/>
      </left>
      <right style="thin">
        <color rgb="FF000000"/>
      </right>
      <top style="thin"/>
      <bottom/>
    </border>
    <border>
      <left style="thin">
        <color rgb="FF000000"/>
      </left>
      <right style="thin">
        <color rgb="FF000000"/>
      </right>
      <top/>
      <bottom style="thin"/>
    </border>
    <border>
      <left style="thin">
        <color rgb="FF000000"/>
      </left>
      <right/>
      <top style="thin"/>
      <bottom style="thin">
        <color rgb="FF000000"/>
      </bottom>
    </border>
    <border>
      <left>
        <color indexed="63"/>
      </left>
      <right>
        <color indexed="63"/>
      </right>
      <top style="thin"/>
      <bottom style="thin">
        <color rgb="FF000000"/>
      </bottom>
    </border>
    <border>
      <left/>
      <right style="thin">
        <color rgb="FF000000"/>
      </right>
      <top style="thin"/>
      <bottom style="thin">
        <color rgb="FF000000"/>
      </bottom>
    </border>
    <border>
      <left style="thin">
        <color rgb="FF000000"/>
      </left>
      <right/>
      <top style="thin"/>
      <bottom/>
    </border>
    <border>
      <left>
        <color indexed="63"/>
      </left>
      <right style="thin">
        <color rgb="FF000000"/>
      </right>
      <top style="thin"/>
      <bottom>
        <color indexed="63"/>
      </bottom>
    </border>
    <border>
      <left style="thin">
        <color rgb="FF000000"/>
      </left>
      <right/>
      <top/>
      <bottom style="thin"/>
    </border>
    <border>
      <left>
        <color indexed="63"/>
      </left>
      <right style="thin">
        <color rgb="FF000000"/>
      </right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5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17"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32" fillId="0" borderId="0" xfId="0" applyFont="1" applyFill="1" applyAlignment="1">
      <alignment horizontal="left"/>
    </xf>
    <xf numFmtId="0" fontId="47" fillId="0" borderId="0" xfId="0" applyFont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14" fontId="0" fillId="0" borderId="0" xfId="0" applyNumberFormat="1" applyFill="1" applyAlignment="1">
      <alignment/>
    </xf>
    <xf numFmtId="0" fontId="48" fillId="0" borderId="0" xfId="0" applyFont="1" applyFill="1" applyAlignment="1">
      <alignment/>
    </xf>
    <xf numFmtId="0" fontId="49" fillId="0" borderId="0" xfId="0" applyFont="1" applyAlignment="1">
      <alignment horizontal="left"/>
    </xf>
    <xf numFmtId="0" fontId="50" fillId="0" borderId="0" xfId="0" applyFont="1" applyFill="1" applyAlignment="1">
      <alignment horizontal="left"/>
    </xf>
    <xf numFmtId="0" fontId="51" fillId="0" borderId="10" xfId="0" applyFont="1" applyFill="1" applyBorder="1" applyAlignment="1">
      <alignment horizontal="left"/>
    </xf>
    <xf numFmtId="14" fontId="47" fillId="0" borderId="0" xfId="0" applyNumberFormat="1" applyFont="1" applyAlignment="1">
      <alignment/>
    </xf>
    <xf numFmtId="0" fontId="47" fillId="0" borderId="0" xfId="0" applyFont="1" applyAlignment="1">
      <alignment horizontal="center"/>
    </xf>
    <xf numFmtId="0" fontId="50" fillId="0" borderId="0" xfId="0" applyFont="1" applyAlignment="1">
      <alignment horizontal="left" vertical="center" indent="1"/>
    </xf>
    <xf numFmtId="0" fontId="32" fillId="0" borderId="0" xfId="0" applyFont="1" applyAlignment="1">
      <alignment horizontal="center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 horizontal="center"/>
    </xf>
    <xf numFmtId="14" fontId="0" fillId="0" borderId="0" xfId="0" applyNumberFormat="1" applyBorder="1" applyAlignment="1">
      <alignment/>
    </xf>
    <xf numFmtId="0" fontId="32" fillId="33" borderId="13" xfId="0" applyFont="1" applyFill="1" applyBorder="1" applyAlignment="1">
      <alignment horizontal="center" vertical="center" wrapText="1"/>
    </xf>
    <xf numFmtId="6" fontId="0" fillId="0" borderId="14" xfId="0" applyNumberFormat="1" applyFont="1" applyBorder="1" applyAlignment="1">
      <alignment horizontal="right" vertical="center" wrapText="1"/>
    </xf>
    <xf numFmtId="0" fontId="32" fillId="33" borderId="14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14" xfId="0" applyFont="1" applyBorder="1" applyAlignment="1">
      <alignment vertical="center" wrapText="1"/>
    </xf>
    <xf numFmtId="14" fontId="27" fillId="0" borderId="0" xfId="0" applyNumberFormat="1" applyFont="1" applyFill="1" applyBorder="1" applyAlignment="1">
      <alignment horizontal="right" vertical="center" wrapText="1"/>
    </xf>
    <xf numFmtId="0" fontId="0" fillId="0" borderId="14" xfId="0" applyFont="1" applyBorder="1" applyAlignment="1">
      <alignment horizontal="center" vertical="center" wrapText="1"/>
    </xf>
    <xf numFmtId="166" fontId="0" fillId="0" borderId="14" xfId="0" applyNumberFormat="1" applyFont="1" applyBorder="1" applyAlignment="1">
      <alignment vertical="center" wrapText="1"/>
    </xf>
    <xf numFmtId="0" fontId="0" fillId="0" borderId="0" xfId="0" applyAlignment="1">
      <alignment/>
    </xf>
    <xf numFmtId="14" fontId="27" fillId="0" borderId="0" xfId="0" applyNumberFormat="1" applyFont="1" applyFill="1" applyBorder="1" applyAlignment="1">
      <alignment horizontal="right" vertical="center" wrapText="1"/>
    </xf>
    <xf numFmtId="0" fontId="0" fillId="0" borderId="14" xfId="0" applyFont="1" applyBorder="1" applyAlignment="1">
      <alignment horizontal="center" vertical="center" wrapText="1"/>
    </xf>
    <xf numFmtId="10" fontId="52" fillId="0" borderId="0" xfId="47" applyNumberFormat="1" applyFont="1" applyFill="1" applyBorder="1" applyAlignment="1">
      <alignment horizontal="center"/>
    </xf>
    <xf numFmtId="0" fontId="50" fillId="0" borderId="0" xfId="0" applyFont="1" applyAlignment="1">
      <alignment horizontal="left" indent="1"/>
    </xf>
    <xf numFmtId="0" fontId="0" fillId="0" borderId="14" xfId="0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4" xfId="0" applyFont="1" applyBorder="1" applyAlignment="1">
      <alignment vertical="center" wrapText="1"/>
    </xf>
    <xf numFmtId="0" fontId="53" fillId="0" borderId="15" xfId="0" applyFont="1" applyBorder="1" applyAlignment="1">
      <alignment wrapText="1"/>
    </xf>
    <xf numFmtId="0" fontId="53" fillId="0" borderId="15" xfId="0" applyFont="1" applyBorder="1" applyAlignment="1">
      <alignment wrapText="1"/>
    </xf>
    <xf numFmtId="0" fontId="0" fillId="0" borderId="14" xfId="0" applyFont="1" applyBorder="1" applyAlignment="1">
      <alignment horizontal="center" vertical="center" wrapText="1"/>
    </xf>
    <xf numFmtId="166" fontId="42" fillId="0" borderId="14" xfId="0" applyNumberFormat="1" applyFont="1" applyBorder="1" applyAlignment="1">
      <alignment horizontal="right" vertical="center" wrapText="1"/>
    </xf>
    <xf numFmtId="166" fontId="0" fillId="0" borderId="14" xfId="0" applyNumberFormat="1" applyBorder="1" applyAlignment="1">
      <alignment horizontal="right" vertical="center" wrapText="1"/>
    </xf>
    <xf numFmtId="0" fontId="0" fillId="0" borderId="14" xfId="0" applyBorder="1" applyAlignment="1">
      <alignment/>
    </xf>
    <xf numFmtId="0" fontId="0" fillId="0" borderId="16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166" fontId="27" fillId="0" borderId="14" xfId="0" applyNumberFormat="1" applyFont="1" applyBorder="1" applyAlignment="1">
      <alignment horizontal="right" vertical="center" wrapText="1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horizontal="left" vertical="center" wrapText="1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166" fontId="0" fillId="0" borderId="14" xfId="0" applyNumberFormat="1" applyBorder="1" applyAlignment="1">
      <alignment horizontal="right" vertical="center"/>
    </xf>
    <xf numFmtId="166" fontId="0" fillId="0" borderId="14" xfId="0" applyNumberFormat="1" applyBorder="1" applyAlignment="1">
      <alignment vertical="center"/>
    </xf>
    <xf numFmtId="0" fontId="0" fillId="34" borderId="14" xfId="0" applyFill="1" applyBorder="1" applyAlignment="1">
      <alignment horizontal="center" vertical="center" wrapText="1"/>
    </xf>
    <xf numFmtId="166" fontId="42" fillId="34" borderId="14" xfId="0" applyNumberFormat="1" applyFont="1" applyFill="1" applyBorder="1" applyAlignment="1">
      <alignment horizontal="right" vertical="center" wrapText="1"/>
    </xf>
    <xf numFmtId="166" fontId="0" fillId="34" borderId="14" xfId="0" applyNumberFormat="1" applyFill="1" applyBorder="1" applyAlignment="1">
      <alignment horizontal="right" vertical="center" wrapText="1"/>
    </xf>
    <xf numFmtId="0" fontId="0" fillId="0" borderId="18" xfId="0" applyBorder="1" applyAlignment="1">
      <alignment horizontal="left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166" fontId="0" fillId="0" borderId="18" xfId="0" applyNumberFormat="1" applyBorder="1" applyAlignment="1">
      <alignment horizontal="right" vertical="center" wrapText="1"/>
    </xf>
    <xf numFmtId="0" fontId="0" fillId="0" borderId="14" xfId="0" applyBorder="1" applyAlignment="1">
      <alignment/>
    </xf>
    <xf numFmtId="166" fontId="0" fillId="0" borderId="14" xfId="0" applyNumberFormat="1" applyBorder="1" applyAlignment="1">
      <alignment/>
    </xf>
    <xf numFmtId="0" fontId="0" fillId="0" borderId="18" xfId="0" applyBorder="1" applyAlignment="1">
      <alignment horizontal="left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horizontal="left" vertical="center" wrapText="1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66" fontId="0" fillId="0" borderId="18" xfId="0" applyNumberFormat="1" applyBorder="1" applyAlignment="1">
      <alignment/>
    </xf>
    <xf numFmtId="0" fontId="0" fillId="0" borderId="14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166" fontId="0" fillId="0" borderId="14" xfId="0" applyNumberFormat="1" applyFont="1" applyBorder="1" applyAlignment="1">
      <alignment horizontal="right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0" fillId="0" borderId="0" xfId="0" applyAlignment="1">
      <alignment horizontal="right" wrapText="1"/>
    </xf>
    <xf numFmtId="0" fontId="0" fillId="0" borderId="0" xfId="0" applyFill="1" applyAlignment="1">
      <alignment horizontal="right" wrapText="1"/>
    </xf>
    <xf numFmtId="0" fontId="53" fillId="0" borderId="15" xfId="0" applyFont="1" applyBorder="1" applyAlignment="1">
      <alignment horizontal="right" wrapText="1"/>
    </xf>
    <xf numFmtId="0" fontId="53" fillId="0" borderId="15" xfId="0" applyFont="1" applyBorder="1" applyAlignment="1">
      <alignment horizontal="right" wrapText="1"/>
    </xf>
    <xf numFmtId="0" fontId="0" fillId="0" borderId="0" xfId="0" applyBorder="1" applyAlignment="1">
      <alignment horizontal="right" wrapText="1"/>
    </xf>
    <xf numFmtId="0" fontId="32" fillId="33" borderId="13" xfId="0" applyFont="1" applyFill="1" applyBorder="1" applyAlignment="1">
      <alignment horizontal="right" vertical="center" wrapText="1"/>
    </xf>
    <xf numFmtId="166" fontId="0" fillId="0" borderId="14" xfId="0" applyNumberFormat="1" applyBorder="1" applyAlignment="1">
      <alignment horizontal="right"/>
    </xf>
    <xf numFmtId="166" fontId="0" fillId="0" borderId="18" xfId="0" applyNumberFormat="1" applyBorder="1" applyAlignment="1">
      <alignment horizontal="right"/>
    </xf>
    <xf numFmtId="0" fontId="0" fillId="0" borderId="0" xfId="0" applyAlignment="1">
      <alignment horizontal="right"/>
    </xf>
    <xf numFmtId="0" fontId="47" fillId="0" borderId="0" xfId="0" applyFont="1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Border="1" applyAlignment="1">
      <alignment horizontal="right"/>
    </xf>
    <xf numFmtId="0" fontId="32" fillId="33" borderId="19" xfId="0" applyFont="1" applyFill="1" applyBorder="1" applyAlignment="1">
      <alignment horizontal="right" vertical="center" wrapText="1"/>
    </xf>
    <xf numFmtId="0" fontId="0" fillId="0" borderId="14" xfId="0" applyFont="1" applyBorder="1" applyAlignment="1">
      <alignment horizontal="right" vertical="center" wrapText="1"/>
    </xf>
    <xf numFmtId="0" fontId="0" fillId="0" borderId="14" xfId="0" applyBorder="1" applyAlignment="1">
      <alignment horizontal="right" vertical="center"/>
    </xf>
    <xf numFmtId="0" fontId="0" fillId="0" borderId="14" xfId="0" applyBorder="1" applyAlignment="1">
      <alignment horizontal="right"/>
    </xf>
    <xf numFmtId="0" fontId="50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50" fillId="0" borderId="0" xfId="0" applyFont="1" applyFill="1" applyAlignment="1">
      <alignment horizontal="center" vertical="center"/>
    </xf>
    <xf numFmtId="0" fontId="32" fillId="0" borderId="0" xfId="0" applyFont="1" applyFill="1" applyAlignment="1">
      <alignment horizontal="center" vertical="center"/>
    </xf>
    <xf numFmtId="0" fontId="53" fillId="0" borderId="15" xfId="0" applyFont="1" applyBorder="1" applyAlignment="1">
      <alignment horizontal="center" vertical="center" wrapText="1"/>
    </xf>
    <xf numFmtId="0" fontId="53" fillId="0" borderId="15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7" fillId="0" borderId="20" xfId="0" applyFont="1" applyFill="1" applyBorder="1" applyAlignment="1">
      <alignment horizontal="center" vertical="center"/>
    </xf>
    <xf numFmtId="0" fontId="51" fillId="0" borderId="14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horizontal="left" vertical="center" wrapText="1"/>
    </xf>
    <xf numFmtId="0" fontId="0" fillId="0" borderId="17" xfId="0" applyBorder="1" applyAlignment="1">
      <alignment horizontal="center" vertical="center"/>
    </xf>
    <xf numFmtId="0" fontId="0" fillId="0" borderId="16" xfId="0" applyBorder="1" applyAlignment="1">
      <alignment horizontal="left" vertical="center" wrapText="1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horizontal="left" vertical="center" wrapText="1"/>
    </xf>
    <xf numFmtId="0" fontId="0" fillId="0" borderId="18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66" fontId="0" fillId="0" borderId="14" xfId="0" applyNumberFormat="1" applyBorder="1" applyAlignment="1">
      <alignment horizontal="right" wrapText="1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66" fontId="0" fillId="0" borderId="14" xfId="0" applyNumberFormat="1" applyBorder="1" applyAlignment="1">
      <alignment/>
    </xf>
    <xf numFmtId="0" fontId="0" fillId="0" borderId="1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35" borderId="18" xfId="0" applyFill="1" applyBorder="1" applyAlignment="1">
      <alignment horizontal="center" vertical="center" wrapText="1"/>
    </xf>
    <xf numFmtId="0" fontId="0" fillId="35" borderId="17" xfId="0" applyFill="1" applyBorder="1" applyAlignment="1">
      <alignment horizontal="center" vertical="center" wrapText="1"/>
    </xf>
    <xf numFmtId="0" fontId="0" fillId="35" borderId="16" xfId="0" applyFill="1" applyBorder="1" applyAlignment="1">
      <alignment horizontal="center" vertical="center" wrapText="1"/>
    </xf>
    <xf numFmtId="14" fontId="0" fillId="0" borderId="18" xfId="0" applyNumberFormat="1" applyBorder="1" applyAlignment="1">
      <alignment horizontal="right"/>
    </xf>
    <xf numFmtId="14" fontId="0" fillId="0" borderId="17" xfId="0" applyNumberFormat="1" applyBorder="1" applyAlignment="1">
      <alignment horizontal="right"/>
    </xf>
    <xf numFmtId="14" fontId="0" fillId="0" borderId="16" xfId="0" applyNumberFormat="1" applyBorder="1" applyAlignment="1">
      <alignment horizontal="right"/>
    </xf>
    <xf numFmtId="0" fontId="0" fillId="0" borderId="18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42" fillId="0" borderId="21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42" fillId="0" borderId="22" xfId="0" applyFont="1" applyBorder="1" applyAlignment="1">
      <alignment horizontal="center" vertical="center"/>
    </xf>
    <xf numFmtId="0" fontId="42" fillId="0" borderId="23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0" fontId="42" fillId="0" borderId="24" xfId="0" applyFont="1" applyBorder="1" applyAlignment="1">
      <alignment horizontal="center" vertical="center"/>
    </xf>
    <xf numFmtId="0" fontId="0" fillId="36" borderId="18" xfId="0" applyFont="1" applyFill="1" applyBorder="1" applyAlignment="1">
      <alignment horizontal="center" vertical="center" wrapText="1"/>
    </xf>
    <xf numFmtId="0" fontId="0" fillId="36" borderId="16" xfId="0" applyFont="1" applyFill="1" applyBorder="1" applyAlignment="1">
      <alignment horizontal="center" vertical="center" wrapText="1"/>
    </xf>
    <xf numFmtId="0" fontId="0" fillId="36" borderId="14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36" borderId="17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34" borderId="18" xfId="0" applyFill="1" applyBorder="1" applyAlignment="1">
      <alignment horizontal="center" vertical="center"/>
    </xf>
    <xf numFmtId="0" fontId="0" fillId="34" borderId="16" xfId="0" applyFill="1" applyBorder="1" applyAlignment="1">
      <alignment horizontal="center" vertical="center"/>
    </xf>
    <xf numFmtId="0" fontId="0" fillId="0" borderId="18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14" fontId="0" fillId="0" borderId="18" xfId="0" applyNumberFormat="1" applyBorder="1" applyAlignment="1">
      <alignment horizontal="right" wrapText="1"/>
    </xf>
    <xf numFmtId="14" fontId="0" fillId="0" borderId="16" xfId="0" applyNumberFormat="1" applyBorder="1" applyAlignment="1">
      <alignment horizontal="right" wrapText="1"/>
    </xf>
    <xf numFmtId="0" fontId="0" fillId="0" borderId="14" xfId="0" applyBorder="1" applyAlignment="1">
      <alignment horizontal="left" vertical="center" wrapText="1"/>
    </xf>
    <xf numFmtId="14" fontId="0" fillId="0" borderId="17" xfId="0" applyNumberFormat="1" applyBorder="1" applyAlignment="1">
      <alignment horizontal="right" wrapText="1"/>
    </xf>
    <xf numFmtId="0" fontId="0" fillId="0" borderId="14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left" vertical="center" wrapText="1"/>
    </xf>
    <xf numFmtId="0" fontId="0" fillId="0" borderId="26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left" vertical="center" wrapText="1"/>
    </xf>
    <xf numFmtId="0" fontId="32" fillId="33" borderId="27" xfId="0" applyFont="1" applyFill="1" applyBorder="1" applyAlignment="1">
      <alignment horizontal="center" vertical="center" wrapText="1"/>
    </xf>
    <xf numFmtId="0" fontId="32" fillId="33" borderId="28" xfId="0" applyFont="1" applyFill="1" applyBorder="1" applyAlignment="1">
      <alignment horizontal="center" vertical="center" wrapText="1"/>
    </xf>
    <xf numFmtId="0" fontId="32" fillId="33" borderId="25" xfId="0" applyFont="1" applyFill="1" applyBorder="1" applyAlignment="1">
      <alignment horizontal="center" vertical="center" wrapText="1"/>
    </xf>
    <xf numFmtId="0" fontId="32" fillId="33" borderId="26" xfId="0" applyFont="1" applyFill="1" applyBorder="1" applyAlignment="1">
      <alignment horizontal="center" vertical="center" wrapText="1"/>
    </xf>
    <xf numFmtId="4" fontId="52" fillId="0" borderId="14" xfId="0" applyNumberFormat="1" applyFont="1" applyFill="1" applyBorder="1" applyAlignment="1">
      <alignment horizontal="right"/>
    </xf>
    <xf numFmtId="0" fontId="55" fillId="31" borderId="14" xfId="0" applyFont="1" applyFill="1" applyBorder="1" applyAlignment="1">
      <alignment horizontal="center"/>
    </xf>
    <xf numFmtId="4" fontId="47" fillId="0" borderId="14" xfId="0" applyNumberFormat="1" applyFont="1" applyFill="1" applyBorder="1" applyAlignment="1">
      <alignment horizontal="right"/>
    </xf>
    <xf numFmtId="0" fontId="51" fillId="0" borderId="14" xfId="0" applyFont="1" applyFill="1" applyBorder="1" applyAlignment="1">
      <alignment horizontal="left" indent="1"/>
    </xf>
    <xf numFmtId="0" fontId="32" fillId="33" borderId="29" xfId="0" applyFont="1" applyFill="1" applyBorder="1" applyAlignment="1">
      <alignment horizontal="center" vertical="center" wrapText="1"/>
    </xf>
    <xf numFmtId="0" fontId="32" fillId="33" borderId="30" xfId="0" applyFont="1" applyFill="1" applyBorder="1" applyAlignment="1">
      <alignment horizontal="center" vertical="center" wrapText="1"/>
    </xf>
    <xf numFmtId="0" fontId="32" fillId="33" borderId="31" xfId="0" applyFont="1" applyFill="1" applyBorder="1" applyAlignment="1">
      <alignment horizontal="center" vertical="center" wrapText="1"/>
    </xf>
    <xf numFmtId="0" fontId="50" fillId="35" borderId="0" xfId="0" applyFont="1" applyFill="1" applyAlignment="1">
      <alignment horizontal="left" vertical="center"/>
    </xf>
    <xf numFmtId="0" fontId="3" fillId="0" borderId="0" xfId="0" applyFont="1" applyAlignment="1">
      <alignment horizontal="left" wrapText="1"/>
    </xf>
    <xf numFmtId="0" fontId="56" fillId="0" borderId="0" xfId="0" applyFont="1" applyAlignment="1">
      <alignment horizontal="left" wrapText="1"/>
    </xf>
    <xf numFmtId="0" fontId="55" fillId="31" borderId="14" xfId="0" applyFont="1" applyFill="1" applyBorder="1" applyAlignment="1">
      <alignment horizontal="left" indent="1"/>
    </xf>
    <xf numFmtId="10" fontId="52" fillId="0" borderId="14" xfId="47" applyNumberFormat="1" applyFont="1" applyFill="1" applyBorder="1" applyAlignment="1">
      <alignment horizontal="right"/>
    </xf>
    <xf numFmtId="4" fontId="52" fillId="0" borderId="14" xfId="0" applyNumberFormat="1" applyFont="1" applyBorder="1" applyAlignment="1">
      <alignment horizontal="right" vertical="center" wrapText="1"/>
    </xf>
    <xf numFmtId="0" fontId="50" fillId="36" borderId="0" xfId="0" applyFont="1" applyFill="1" applyAlignment="1">
      <alignment horizontal="left" vertical="center"/>
    </xf>
    <xf numFmtId="14" fontId="32" fillId="33" borderId="18" xfId="0" applyNumberFormat="1" applyFont="1" applyFill="1" applyBorder="1" applyAlignment="1">
      <alignment horizontal="center" vertical="center" wrapText="1"/>
    </xf>
    <xf numFmtId="14" fontId="32" fillId="33" borderId="16" xfId="0" applyNumberFormat="1" applyFont="1" applyFill="1" applyBorder="1" applyAlignment="1">
      <alignment horizontal="center" vertical="center" wrapText="1"/>
    </xf>
    <xf numFmtId="0" fontId="32" fillId="33" borderId="32" xfId="0" applyFont="1" applyFill="1" applyBorder="1" applyAlignment="1">
      <alignment horizontal="center" vertical="center" wrapText="1"/>
    </xf>
    <xf numFmtId="0" fontId="32" fillId="33" borderId="33" xfId="0" applyFont="1" applyFill="1" applyBorder="1" applyAlignment="1">
      <alignment horizontal="center" vertical="center" wrapText="1"/>
    </xf>
    <xf numFmtId="8" fontId="52" fillId="0" borderId="14" xfId="0" applyNumberFormat="1" applyFont="1" applyFill="1" applyBorder="1" applyAlignment="1">
      <alignment horizontal="right"/>
    </xf>
    <xf numFmtId="14" fontId="33" fillId="34" borderId="0" xfId="0" applyNumberFormat="1" applyFont="1" applyFill="1" applyBorder="1" applyAlignment="1">
      <alignment horizontal="center" vertical="center" wrapText="1"/>
    </xf>
    <xf numFmtId="0" fontId="32" fillId="33" borderId="34" xfId="0" applyFont="1" applyFill="1" applyBorder="1" applyAlignment="1">
      <alignment horizontal="center" vertical="center" wrapText="1"/>
    </xf>
    <xf numFmtId="0" fontId="32" fillId="33" borderId="35" xfId="0" applyFont="1" applyFill="1" applyBorder="1" applyAlignment="1">
      <alignment horizontal="center" vertical="center" wrapText="1"/>
    </xf>
    <xf numFmtId="0" fontId="0" fillId="35" borderId="18" xfId="0" applyFont="1" applyFill="1" applyBorder="1" applyAlignment="1">
      <alignment horizontal="center" vertical="center" wrapText="1"/>
    </xf>
    <xf numFmtId="0" fontId="0" fillId="35" borderId="17" xfId="0" applyFont="1" applyFill="1" applyBorder="1" applyAlignment="1">
      <alignment horizontal="center" vertical="center" wrapText="1"/>
    </xf>
    <xf numFmtId="0" fontId="0" fillId="35" borderId="16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</cellXfs>
  <cellStyles count="4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 2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36"/>
  <sheetViews>
    <sheetView tabSelected="1" zoomScale="80" zoomScaleNormal="80" zoomScaleSheetLayoutView="100" workbookViewId="0" topLeftCell="A1">
      <selection activeCell="N10" sqref="N10"/>
    </sheetView>
  </sheetViews>
  <sheetFormatPr defaultColWidth="0" defaultRowHeight="15"/>
  <cols>
    <col min="1" max="2" width="3.00390625" style="0" customWidth="1"/>
    <col min="3" max="3" width="8.28125" style="2" customWidth="1"/>
    <col min="4" max="4" width="9.28125" style="70" customWidth="1"/>
    <col min="5" max="5" width="12.00390625" style="70" customWidth="1"/>
    <col min="6" max="6" width="12.421875" style="70" customWidth="1"/>
    <col min="7" max="7" width="17.8515625" style="70" customWidth="1"/>
    <col min="8" max="8" width="16.57421875" style="0" customWidth="1"/>
    <col min="9" max="9" width="15.7109375" style="92" customWidth="1"/>
    <col min="10" max="11" width="15.7109375" style="0" customWidth="1"/>
    <col min="12" max="12" width="17.140625" style="100" customWidth="1"/>
    <col min="13" max="13" width="15.7109375" style="0" customWidth="1"/>
    <col min="14" max="14" width="51.421875" style="0" customWidth="1"/>
    <col min="15" max="15" width="39.140625" style="0" customWidth="1"/>
    <col min="16" max="16" width="27.7109375" style="0" customWidth="1"/>
    <col min="17" max="17" width="22.140625" style="1" customWidth="1"/>
    <col min="18" max="18" width="9.140625" style="0" hidden="1" customWidth="1"/>
    <col min="19" max="20" width="13.28125" style="0" hidden="1" customWidth="1"/>
    <col min="21" max="16384" width="9.140625" style="0" hidden="1" customWidth="1"/>
  </cols>
  <sheetData>
    <row r="1" ht="28.5">
      <c r="C1" s="9" t="s">
        <v>33</v>
      </c>
    </row>
    <row r="3" spans="3:17" s="4" customFormat="1" ht="28.5" customHeight="1">
      <c r="C3" s="14" t="s">
        <v>28</v>
      </c>
      <c r="D3" s="109"/>
      <c r="E3" s="109"/>
      <c r="F3" s="109"/>
      <c r="G3" s="108" t="s">
        <v>29</v>
      </c>
      <c r="H3" s="194" t="s">
        <v>14</v>
      </c>
      <c r="I3" s="194"/>
      <c r="J3" s="194"/>
      <c r="L3" s="101"/>
      <c r="Q3" s="12"/>
    </row>
    <row r="4" spans="3:17" s="4" customFormat="1" ht="28.5" customHeight="1">
      <c r="C4" s="13"/>
      <c r="D4" s="109"/>
      <c r="E4" s="109"/>
      <c r="F4" s="109"/>
      <c r="G4" s="109"/>
      <c r="H4" s="200" t="s">
        <v>15</v>
      </c>
      <c r="I4" s="200"/>
      <c r="J4" s="200"/>
      <c r="L4" s="101"/>
      <c r="Q4" s="12"/>
    </row>
    <row r="5" spans="3:8" ht="18.75">
      <c r="C5" s="33" t="s">
        <v>30</v>
      </c>
      <c r="D5" s="115"/>
      <c r="E5" s="115"/>
      <c r="F5" s="110"/>
      <c r="G5" s="110"/>
      <c r="H5" s="10"/>
    </row>
    <row r="6" spans="3:12" s="6" customFormat="1" ht="15">
      <c r="C6" s="5"/>
      <c r="D6" s="116"/>
      <c r="E6" s="116"/>
      <c r="F6" s="111"/>
      <c r="G6" s="111"/>
      <c r="H6" s="3"/>
      <c r="I6" s="93"/>
      <c r="L6" s="102"/>
    </row>
    <row r="7" spans="3:13" s="8" customFormat="1" ht="23.25">
      <c r="C7" s="197" t="s">
        <v>16</v>
      </c>
      <c r="D7" s="197"/>
      <c r="E7" s="197"/>
      <c r="F7" s="188" t="s">
        <v>17</v>
      </c>
      <c r="G7" s="188"/>
      <c r="H7" s="188" t="s">
        <v>27</v>
      </c>
      <c r="I7" s="188"/>
      <c r="J7" s="188" t="s">
        <v>19</v>
      </c>
      <c r="K7" s="188"/>
      <c r="L7" s="188" t="s">
        <v>22</v>
      </c>
      <c r="M7" s="188"/>
    </row>
    <row r="8" spans="3:14" s="8" customFormat="1" ht="23.25">
      <c r="C8" s="190" t="s">
        <v>13</v>
      </c>
      <c r="D8" s="190"/>
      <c r="E8" s="190"/>
      <c r="F8" s="199">
        <v>1116312900</v>
      </c>
      <c r="G8" s="199"/>
      <c r="H8" s="187">
        <f>SUM(L24:L686)</f>
        <v>194623300</v>
      </c>
      <c r="I8" s="187"/>
      <c r="J8" s="187">
        <f>F8+H8</f>
        <v>1310936200</v>
      </c>
      <c r="K8" s="187"/>
      <c r="L8" s="198">
        <f>J8/F8</f>
        <v>1.1743447558475764</v>
      </c>
      <c r="M8" s="198"/>
      <c r="N8" s="32"/>
    </row>
    <row r="9" spans="3:14" s="8" customFormat="1" ht="23.25">
      <c r="C9" s="190" t="s">
        <v>9</v>
      </c>
      <c r="D9" s="190"/>
      <c r="E9" s="190"/>
      <c r="F9" s="199">
        <v>1303690600</v>
      </c>
      <c r="G9" s="199"/>
      <c r="H9" s="187">
        <f>SUM(I26:I686)+SUM(J26:J686)</f>
        <v>325819800</v>
      </c>
      <c r="I9" s="187"/>
      <c r="J9" s="187">
        <f>F9+H9</f>
        <v>1629510400</v>
      </c>
      <c r="K9" s="187"/>
      <c r="L9" s="198">
        <f>J9/F9</f>
        <v>1.2499211085820516</v>
      </c>
      <c r="M9" s="198"/>
      <c r="N9" s="32"/>
    </row>
    <row r="10" spans="3:14" s="8" customFormat="1" ht="23.25">
      <c r="C10" s="11"/>
      <c r="D10" s="117" t="s">
        <v>20</v>
      </c>
      <c r="E10" s="118"/>
      <c r="F10" s="189">
        <v>1000089800</v>
      </c>
      <c r="G10" s="189"/>
      <c r="H10" s="189">
        <f>SUM(I26:I686)-100000-360000-1083000-2000000-300000-300000-250000-4830000-2227000+600000+700000-50000+324000+100000+430000+750000+5000</f>
        <v>229083700</v>
      </c>
      <c r="I10" s="189"/>
      <c r="J10" s="189">
        <f>F10+H10</f>
        <v>1229173500</v>
      </c>
      <c r="K10" s="189"/>
      <c r="L10" s="198">
        <f>J10/F10</f>
        <v>1.2290631301309143</v>
      </c>
      <c r="M10" s="198"/>
      <c r="N10" s="32"/>
    </row>
    <row r="11" spans="3:14" s="8" customFormat="1" ht="23.25">
      <c r="C11" s="11"/>
      <c r="D11" s="117" t="s">
        <v>21</v>
      </c>
      <c r="E11" s="118"/>
      <c r="F11" s="189">
        <v>303600800</v>
      </c>
      <c r="G11" s="189"/>
      <c r="H11" s="189">
        <f>SUM(J26:J686)+100000+360000+1083000+2000000+300000+300000+250000+4830000+2227000-600000-700000+50000-324000-100000-430000-750000-5000</f>
        <v>96736100</v>
      </c>
      <c r="I11" s="189"/>
      <c r="J11" s="189">
        <f>F11+H11</f>
        <v>400336900</v>
      </c>
      <c r="K11" s="189"/>
      <c r="L11" s="198">
        <f>J11/F11</f>
        <v>1.3186292657990362</v>
      </c>
      <c r="M11" s="198"/>
      <c r="N11" s="32"/>
    </row>
    <row r="12" spans="3:14" s="8" customFormat="1" ht="23.25">
      <c r="C12" s="190" t="s">
        <v>10</v>
      </c>
      <c r="D12" s="190"/>
      <c r="E12" s="190"/>
      <c r="F12" s="199">
        <v>187377700</v>
      </c>
      <c r="G12" s="199"/>
      <c r="H12" s="187">
        <f>SUM(M26:M686)-SUM(K26:K686)</f>
        <v>131196500</v>
      </c>
      <c r="I12" s="187"/>
      <c r="J12" s="205">
        <f>F12+H12</f>
        <v>318574200</v>
      </c>
      <c r="K12" s="205"/>
      <c r="L12" s="198">
        <f>J12/F12</f>
        <v>1.7001713651090817</v>
      </c>
      <c r="M12" s="198"/>
      <c r="N12" s="32"/>
    </row>
    <row r="13" spans="3:14" s="8" customFormat="1" ht="23.25">
      <c r="C13" s="190" t="s">
        <v>18</v>
      </c>
      <c r="D13" s="190"/>
      <c r="E13" s="190"/>
      <c r="F13" s="187">
        <f>F8-F9+F12</f>
        <v>0</v>
      </c>
      <c r="G13" s="187"/>
      <c r="H13" s="187">
        <f>H8-H9+H12</f>
        <v>0</v>
      </c>
      <c r="I13" s="187"/>
      <c r="J13" s="187">
        <f>J8-J9+J12</f>
        <v>0</v>
      </c>
      <c r="K13" s="187"/>
      <c r="L13" s="198">
        <v>0</v>
      </c>
      <c r="M13" s="198"/>
      <c r="N13" s="32"/>
    </row>
    <row r="14" spans="3:17" s="6" customFormat="1" ht="15">
      <c r="C14" s="5"/>
      <c r="D14" s="116"/>
      <c r="E14" s="116"/>
      <c r="F14" s="111"/>
      <c r="G14" s="111"/>
      <c r="H14" s="3"/>
      <c r="I14" s="93"/>
      <c r="L14" s="102"/>
      <c r="Q14" s="7"/>
    </row>
    <row r="15" spans="3:8" ht="15">
      <c r="C15" s="15" t="s">
        <v>23</v>
      </c>
      <c r="F15" s="111"/>
      <c r="G15" s="111"/>
      <c r="H15" s="3"/>
    </row>
    <row r="16" spans="3:17" ht="15" customHeight="1">
      <c r="C16" s="195" t="s">
        <v>32</v>
      </c>
      <c r="D16" s="196"/>
      <c r="E16" s="196"/>
      <c r="F16" s="196"/>
      <c r="G16" s="196"/>
      <c r="H16" s="196"/>
      <c r="I16" s="196"/>
      <c r="J16" s="196"/>
      <c r="K16" s="196"/>
      <c r="L16" s="196"/>
      <c r="M16" s="196"/>
      <c r="N16" s="196"/>
      <c r="O16" s="196"/>
      <c r="P16" s="196"/>
      <c r="Q16" s="196"/>
    </row>
    <row r="17" spans="3:17" ht="15">
      <c r="C17" s="196"/>
      <c r="D17" s="196"/>
      <c r="E17" s="196"/>
      <c r="F17" s="196"/>
      <c r="G17" s="196"/>
      <c r="H17" s="196"/>
      <c r="I17" s="196"/>
      <c r="J17" s="196"/>
      <c r="K17" s="196"/>
      <c r="L17" s="196"/>
      <c r="M17" s="196"/>
      <c r="N17" s="196"/>
      <c r="O17" s="196"/>
      <c r="P17" s="196"/>
      <c r="Q17" s="196"/>
    </row>
    <row r="18" spans="3:17" ht="15">
      <c r="C18" s="196"/>
      <c r="D18" s="196"/>
      <c r="E18" s="196"/>
      <c r="F18" s="196"/>
      <c r="G18" s="196"/>
      <c r="H18" s="196"/>
      <c r="I18" s="196"/>
      <c r="J18" s="196"/>
      <c r="K18" s="196"/>
      <c r="L18" s="196"/>
      <c r="M18" s="196"/>
      <c r="N18" s="196"/>
      <c r="O18" s="196"/>
      <c r="P18" s="196"/>
      <c r="Q18" s="196"/>
    </row>
    <row r="19" spans="3:17" ht="15">
      <c r="C19" s="37"/>
      <c r="D19" s="112"/>
      <c r="E19" s="112"/>
      <c r="F19" s="112"/>
      <c r="G19" s="112"/>
      <c r="H19" s="38"/>
      <c r="I19" s="94"/>
      <c r="J19" s="38"/>
      <c r="K19" s="38"/>
      <c r="L19" s="94"/>
      <c r="M19" s="38"/>
      <c r="N19" s="38"/>
      <c r="O19" s="38"/>
      <c r="P19" s="38"/>
      <c r="Q19" s="38"/>
    </row>
    <row r="20" spans="3:17" ht="15">
      <c r="C20" s="37"/>
      <c r="D20" s="112"/>
      <c r="E20" s="112"/>
      <c r="F20" s="112"/>
      <c r="G20" s="112"/>
      <c r="H20" s="38"/>
      <c r="I20" s="94"/>
      <c r="J20" s="38"/>
      <c r="K20" s="38"/>
      <c r="L20" s="94"/>
      <c r="M20" s="38"/>
      <c r="N20" s="38"/>
      <c r="O20" s="38"/>
      <c r="P20" s="38"/>
      <c r="Q20" s="38"/>
    </row>
    <row r="21" spans="3:17" ht="15">
      <c r="C21" s="37"/>
      <c r="D21" s="112"/>
      <c r="E21" s="112"/>
      <c r="F21" s="112"/>
      <c r="G21" s="112"/>
      <c r="H21" s="38"/>
      <c r="I21" s="94"/>
      <c r="J21" s="38"/>
      <c r="K21" s="38"/>
      <c r="L21" s="94"/>
      <c r="M21" s="38"/>
      <c r="N21" s="38"/>
      <c r="O21" s="38"/>
      <c r="P21" s="38"/>
      <c r="Q21" s="38"/>
    </row>
    <row r="22" spans="3:17" ht="15">
      <c r="C22" s="37"/>
      <c r="D22" s="113"/>
      <c r="E22" s="113"/>
      <c r="F22" s="113"/>
      <c r="G22" s="113"/>
      <c r="H22" s="37"/>
      <c r="I22" s="95"/>
      <c r="J22" s="37"/>
      <c r="K22" s="37"/>
      <c r="L22" s="95"/>
      <c r="M22" s="37"/>
      <c r="N22" s="37"/>
      <c r="O22" s="37"/>
      <c r="P22" s="37"/>
      <c r="Q22" s="37"/>
    </row>
    <row r="23" spans="1:17" s="17" customFormat="1" ht="15">
      <c r="A23"/>
      <c r="B23"/>
      <c r="C23" s="19"/>
      <c r="D23" s="114"/>
      <c r="E23" s="114"/>
      <c r="F23" s="114"/>
      <c r="G23" s="114"/>
      <c r="I23" s="96"/>
      <c r="L23" s="103"/>
      <c r="Q23" s="20"/>
    </row>
    <row r="24" spans="1:18" s="16" customFormat="1" ht="30" customHeight="1">
      <c r="A24"/>
      <c r="B24"/>
      <c r="C24" s="185" t="s">
        <v>0</v>
      </c>
      <c r="D24" s="183" t="s">
        <v>2</v>
      </c>
      <c r="E24" s="183" t="s">
        <v>3</v>
      </c>
      <c r="F24" s="183" t="s">
        <v>4</v>
      </c>
      <c r="G24" s="183" t="s">
        <v>8</v>
      </c>
      <c r="H24" s="183" t="s">
        <v>26</v>
      </c>
      <c r="I24" s="191" t="s">
        <v>9</v>
      </c>
      <c r="J24" s="192"/>
      <c r="K24" s="193"/>
      <c r="L24" s="203" t="s">
        <v>13</v>
      </c>
      <c r="M24" s="204"/>
      <c r="N24" s="183" t="s">
        <v>1</v>
      </c>
      <c r="O24" s="183" t="s">
        <v>5</v>
      </c>
      <c r="P24" s="203" t="s">
        <v>6</v>
      </c>
      <c r="Q24" s="201" t="s">
        <v>7</v>
      </c>
      <c r="R24" s="206"/>
    </row>
    <row r="25" spans="1:18" s="18" customFormat="1" ht="15">
      <c r="A25"/>
      <c r="B25"/>
      <c r="C25" s="186"/>
      <c r="D25" s="184"/>
      <c r="E25" s="184"/>
      <c r="F25" s="184"/>
      <c r="G25" s="184"/>
      <c r="H25" s="184"/>
      <c r="I25" s="97" t="s">
        <v>11</v>
      </c>
      <c r="J25" s="21" t="s">
        <v>12</v>
      </c>
      <c r="K25" s="21" t="s">
        <v>24</v>
      </c>
      <c r="L25" s="104" t="s">
        <v>25</v>
      </c>
      <c r="M25" s="23" t="s">
        <v>24</v>
      </c>
      <c r="N25" s="208"/>
      <c r="O25" s="184"/>
      <c r="P25" s="207"/>
      <c r="Q25" s="202"/>
      <c r="R25" s="206"/>
    </row>
    <row r="26" spans="3:18" s="24" customFormat="1" ht="13.5" customHeight="1">
      <c r="C26" s="178">
        <v>1</v>
      </c>
      <c r="D26" s="34" t="s">
        <v>31</v>
      </c>
      <c r="E26" s="87">
        <v>8115</v>
      </c>
      <c r="F26" s="87" t="s">
        <v>31</v>
      </c>
      <c r="G26" s="87" t="s">
        <v>36</v>
      </c>
      <c r="H26" s="27" t="s">
        <v>31</v>
      </c>
      <c r="I26" s="40"/>
      <c r="J26" s="25"/>
      <c r="K26" s="25"/>
      <c r="L26" s="80"/>
      <c r="M26" s="28">
        <v>47000</v>
      </c>
      <c r="N26" s="172" t="s">
        <v>38</v>
      </c>
      <c r="O26" s="179" t="s">
        <v>47</v>
      </c>
      <c r="P26" s="165" t="s">
        <v>34</v>
      </c>
      <c r="Q26" s="149">
        <v>44530</v>
      </c>
      <c r="R26" s="26"/>
    </row>
    <row r="27" spans="3:18" s="24" customFormat="1" ht="31.5" customHeight="1">
      <c r="C27" s="178"/>
      <c r="D27" s="34">
        <v>1031</v>
      </c>
      <c r="E27" s="87">
        <v>5331</v>
      </c>
      <c r="F27" s="87" t="s">
        <v>31</v>
      </c>
      <c r="G27" s="87" t="s">
        <v>37</v>
      </c>
      <c r="H27" s="31">
        <v>3101</v>
      </c>
      <c r="I27" s="22">
        <v>47000</v>
      </c>
      <c r="J27" s="25"/>
      <c r="K27" s="25"/>
      <c r="L27" s="105"/>
      <c r="M27" s="25"/>
      <c r="N27" s="173"/>
      <c r="O27" s="180"/>
      <c r="P27" s="162"/>
      <c r="Q27" s="151"/>
      <c r="R27" s="26"/>
    </row>
    <row r="28" spans="3:18" s="29" customFormat="1" ht="13.5" customHeight="1">
      <c r="C28" s="170">
        <v>2</v>
      </c>
      <c r="D28" s="34" t="s">
        <v>31</v>
      </c>
      <c r="E28" s="87">
        <v>8115</v>
      </c>
      <c r="F28" s="87" t="s">
        <v>31</v>
      </c>
      <c r="G28" s="87" t="s">
        <v>36</v>
      </c>
      <c r="H28" s="35" t="s">
        <v>31</v>
      </c>
      <c r="I28" s="22"/>
      <c r="J28" s="36"/>
      <c r="K28" s="36"/>
      <c r="L28" s="80"/>
      <c r="M28" s="28">
        <v>4261300</v>
      </c>
      <c r="N28" s="172" t="s">
        <v>39</v>
      </c>
      <c r="O28" s="172" t="s">
        <v>47</v>
      </c>
      <c r="P28" s="165" t="s">
        <v>35</v>
      </c>
      <c r="Q28" s="149">
        <v>44530</v>
      </c>
      <c r="R28" s="30"/>
    </row>
    <row r="29" spans="3:18" s="29" customFormat="1" ht="13.5" customHeight="1">
      <c r="C29" s="181"/>
      <c r="D29" s="34">
        <v>3639</v>
      </c>
      <c r="E29" s="87">
        <v>5331</v>
      </c>
      <c r="F29" s="87" t="s">
        <v>31</v>
      </c>
      <c r="G29" s="87" t="s">
        <v>40</v>
      </c>
      <c r="H29" s="39">
        <v>3103</v>
      </c>
      <c r="I29" s="22">
        <v>498200</v>
      </c>
      <c r="J29" s="36"/>
      <c r="K29" s="36"/>
      <c r="L29" s="80"/>
      <c r="M29" s="28"/>
      <c r="N29" s="182"/>
      <c r="O29" s="182"/>
      <c r="P29" s="165"/>
      <c r="Q29" s="150"/>
      <c r="R29" s="30"/>
    </row>
    <row r="30" spans="3:18" s="29" customFormat="1" ht="13.5" customHeight="1">
      <c r="C30" s="181"/>
      <c r="D30" s="34">
        <v>3741</v>
      </c>
      <c r="E30" s="87">
        <v>5331</v>
      </c>
      <c r="F30" s="87" t="s">
        <v>31</v>
      </c>
      <c r="G30" s="87" t="s">
        <v>41</v>
      </c>
      <c r="H30" s="39">
        <v>3105</v>
      </c>
      <c r="I30" s="22">
        <v>796800</v>
      </c>
      <c r="J30" s="36"/>
      <c r="K30" s="36"/>
      <c r="L30" s="80"/>
      <c r="M30" s="28"/>
      <c r="N30" s="182"/>
      <c r="O30" s="182"/>
      <c r="P30" s="165"/>
      <c r="Q30" s="150"/>
      <c r="R30" s="30"/>
    </row>
    <row r="31" spans="3:18" s="29" customFormat="1" ht="13.5" customHeight="1">
      <c r="C31" s="181"/>
      <c r="D31" s="34">
        <v>3314</v>
      </c>
      <c r="E31" s="87">
        <v>5331</v>
      </c>
      <c r="F31" s="87" t="s">
        <v>31</v>
      </c>
      <c r="G31" s="87" t="s">
        <v>42</v>
      </c>
      <c r="H31" s="39">
        <v>3102</v>
      </c>
      <c r="I31" s="22">
        <v>116000</v>
      </c>
      <c r="J31" s="36"/>
      <c r="K31" s="36"/>
      <c r="L31" s="80"/>
      <c r="M31" s="28"/>
      <c r="N31" s="182"/>
      <c r="O31" s="182"/>
      <c r="P31" s="165"/>
      <c r="Q31" s="150"/>
      <c r="R31" s="30"/>
    </row>
    <row r="32" spans="3:18" s="29" customFormat="1" ht="13.5" customHeight="1">
      <c r="C32" s="181"/>
      <c r="D32" s="34">
        <v>3111</v>
      </c>
      <c r="E32" s="87">
        <v>5331</v>
      </c>
      <c r="F32" s="87" t="s">
        <v>31</v>
      </c>
      <c r="G32" s="170" t="s">
        <v>43</v>
      </c>
      <c r="H32" s="39">
        <v>314</v>
      </c>
      <c r="I32" s="22">
        <v>718600</v>
      </c>
      <c r="J32" s="36"/>
      <c r="K32" s="36"/>
      <c r="L32" s="80"/>
      <c r="M32" s="28"/>
      <c r="N32" s="182"/>
      <c r="O32" s="182"/>
      <c r="P32" s="165"/>
      <c r="Q32" s="150"/>
      <c r="R32" s="30"/>
    </row>
    <row r="33" spans="3:18" s="29" customFormat="1" ht="13.5" customHeight="1">
      <c r="C33" s="181"/>
      <c r="D33" s="34">
        <v>3113</v>
      </c>
      <c r="E33" s="87">
        <v>5331</v>
      </c>
      <c r="F33" s="87" t="s">
        <v>31</v>
      </c>
      <c r="G33" s="181"/>
      <c r="H33" s="39">
        <v>304</v>
      </c>
      <c r="I33" s="22">
        <v>3000</v>
      </c>
      <c r="J33" s="36"/>
      <c r="K33" s="36"/>
      <c r="L33" s="80"/>
      <c r="M33" s="28"/>
      <c r="N33" s="182"/>
      <c r="O33" s="182"/>
      <c r="P33" s="165"/>
      <c r="Q33" s="150"/>
      <c r="R33" s="30"/>
    </row>
    <row r="34" spans="3:18" s="29" customFormat="1" ht="13.5" customHeight="1">
      <c r="C34" s="181"/>
      <c r="D34" s="34">
        <v>3113</v>
      </c>
      <c r="E34" s="87">
        <v>5331</v>
      </c>
      <c r="F34" s="87" t="s">
        <v>31</v>
      </c>
      <c r="G34" s="181"/>
      <c r="H34" s="39">
        <v>307</v>
      </c>
      <c r="I34" s="22">
        <v>9100</v>
      </c>
      <c r="J34" s="36"/>
      <c r="K34" s="36"/>
      <c r="L34" s="80"/>
      <c r="M34" s="28"/>
      <c r="N34" s="182"/>
      <c r="O34" s="182"/>
      <c r="P34" s="165"/>
      <c r="Q34" s="150"/>
      <c r="R34" s="30"/>
    </row>
    <row r="35" spans="3:18" s="29" customFormat="1" ht="13.5" customHeight="1">
      <c r="C35" s="181"/>
      <c r="D35" s="34">
        <v>3113</v>
      </c>
      <c r="E35" s="87">
        <v>5331</v>
      </c>
      <c r="F35" s="87" t="s">
        <v>31</v>
      </c>
      <c r="G35" s="181"/>
      <c r="H35" s="39">
        <v>308</v>
      </c>
      <c r="I35" s="22">
        <v>8600</v>
      </c>
      <c r="J35" s="36"/>
      <c r="K35" s="36"/>
      <c r="L35" s="80"/>
      <c r="M35" s="28"/>
      <c r="N35" s="182"/>
      <c r="O35" s="182"/>
      <c r="P35" s="165"/>
      <c r="Q35" s="150"/>
      <c r="R35" s="30"/>
    </row>
    <row r="36" spans="3:18" s="29" customFormat="1" ht="13.5" customHeight="1">
      <c r="C36" s="181"/>
      <c r="D36" s="34">
        <v>3113</v>
      </c>
      <c r="E36" s="87">
        <v>5331</v>
      </c>
      <c r="F36" s="87" t="s">
        <v>31</v>
      </c>
      <c r="G36" s="181"/>
      <c r="H36" s="39">
        <v>303</v>
      </c>
      <c r="I36" s="22">
        <v>14500</v>
      </c>
      <c r="J36" s="36"/>
      <c r="K36" s="36"/>
      <c r="L36" s="80"/>
      <c r="M36" s="28"/>
      <c r="N36" s="182"/>
      <c r="O36" s="182"/>
      <c r="P36" s="165"/>
      <c r="Q36" s="150"/>
      <c r="R36" s="30"/>
    </row>
    <row r="37" spans="3:18" s="29" customFormat="1" ht="13.5" customHeight="1">
      <c r="C37" s="181"/>
      <c r="D37" s="34">
        <v>3113</v>
      </c>
      <c r="E37" s="87">
        <v>5331</v>
      </c>
      <c r="F37" s="87" t="s">
        <v>31</v>
      </c>
      <c r="G37" s="181"/>
      <c r="H37" s="39">
        <v>305</v>
      </c>
      <c r="I37" s="22">
        <v>6500</v>
      </c>
      <c r="J37" s="36"/>
      <c r="K37" s="36"/>
      <c r="L37" s="80"/>
      <c r="M37" s="28"/>
      <c r="N37" s="182"/>
      <c r="O37" s="182"/>
      <c r="P37" s="165"/>
      <c r="Q37" s="150"/>
      <c r="R37" s="30"/>
    </row>
    <row r="38" spans="3:18" s="29" customFormat="1" ht="13.5" customHeight="1">
      <c r="C38" s="181"/>
      <c r="D38" s="34">
        <v>3113</v>
      </c>
      <c r="E38" s="87">
        <v>5331</v>
      </c>
      <c r="F38" s="87" t="s">
        <v>31</v>
      </c>
      <c r="G38" s="181"/>
      <c r="H38" s="39">
        <v>312</v>
      </c>
      <c r="I38" s="22">
        <v>3700</v>
      </c>
      <c r="J38" s="36"/>
      <c r="K38" s="36"/>
      <c r="L38" s="80"/>
      <c r="M38" s="28"/>
      <c r="N38" s="182"/>
      <c r="O38" s="182"/>
      <c r="P38" s="165"/>
      <c r="Q38" s="150"/>
      <c r="R38" s="30"/>
    </row>
    <row r="39" spans="3:18" s="29" customFormat="1" ht="13.5" customHeight="1">
      <c r="C39" s="181"/>
      <c r="D39" s="34">
        <v>3114</v>
      </c>
      <c r="E39" s="87">
        <v>5331</v>
      </c>
      <c r="F39" s="87" t="s">
        <v>31</v>
      </c>
      <c r="G39" s="171"/>
      <c r="H39" s="39">
        <v>318</v>
      </c>
      <c r="I39" s="22">
        <v>600</v>
      </c>
      <c r="J39" s="36"/>
      <c r="K39" s="36"/>
      <c r="L39" s="80"/>
      <c r="M39" s="28"/>
      <c r="N39" s="182"/>
      <c r="O39" s="182"/>
      <c r="P39" s="165"/>
      <c r="Q39" s="150"/>
      <c r="R39" s="30"/>
    </row>
    <row r="40" spans="3:18" s="29" customFormat="1" ht="13.5" customHeight="1">
      <c r="C40" s="181"/>
      <c r="D40" s="34">
        <v>3613</v>
      </c>
      <c r="E40" s="87">
        <v>5153</v>
      </c>
      <c r="F40" s="87" t="s">
        <v>31</v>
      </c>
      <c r="G40" s="87" t="s">
        <v>44</v>
      </c>
      <c r="H40" s="39" t="s">
        <v>31</v>
      </c>
      <c r="I40" s="22">
        <v>554000</v>
      </c>
      <c r="J40" s="36"/>
      <c r="K40" s="36"/>
      <c r="L40" s="80"/>
      <c r="M40" s="28"/>
      <c r="N40" s="182"/>
      <c r="O40" s="182"/>
      <c r="P40" s="165"/>
      <c r="Q40" s="150"/>
      <c r="R40" s="30"/>
    </row>
    <row r="41" spans="3:18" s="29" customFormat="1" ht="13.5" customHeight="1">
      <c r="C41" s="181"/>
      <c r="D41" s="34">
        <v>6171</v>
      </c>
      <c r="E41" s="87">
        <v>5153</v>
      </c>
      <c r="F41" s="87" t="s">
        <v>31</v>
      </c>
      <c r="G41" s="87" t="s">
        <v>45</v>
      </c>
      <c r="H41" s="39">
        <v>888</v>
      </c>
      <c r="I41" s="22">
        <v>1466200</v>
      </c>
      <c r="J41" s="36"/>
      <c r="K41" s="36"/>
      <c r="L41" s="80"/>
      <c r="M41" s="28"/>
      <c r="N41" s="182"/>
      <c r="O41" s="182"/>
      <c r="P41" s="165"/>
      <c r="Q41" s="150"/>
      <c r="R41" s="30"/>
    </row>
    <row r="42" spans="3:18" s="29" customFormat="1" ht="14.25" customHeight="1">
      <c r="C42" s="171"/>
      <c r="D42" s="34">
        <v>5512</v>
      </c>
      <c r="E42" s="87">
        <v>5153</v>
      </c>
      <c r="F42" s="87" t="s">
        <v>31</v>
      </c>
      <c r="G42" s="87" t="s">
        <v>46</v>
      </c>
      <c r="H42" s="35" t="s">
        <v>31</v>
      </c>
      <c r="I42" s="22">
        <v>65500</v>
      </c>
      <c r="J42" s="36"/>
      <c r="K42" s="36"/>
      <c r="L42" s="80"/>
      <c r="M42" s="28"/>
      <c r="N42" s="173"/>
      <c r="O42" s="173"/>
      <c r="P42" s="162"/>
      <c r="Q42" s="151"/>
      <c r="R42" s="30"/>
    </row>
    <row r="43" spans="3:18" s="29" customFormat="1" ht="14.25" customHeight="1">
      <c r="C43" s="170">
        <v>3</v>
      </c>
      <c r="D43" s="34">
        <v>6409</v>
      </c>
      <c r="E43" s="87">
        <v>5901</v>
      </c>
      <c r="F43" s="87" t="s">
        <v>31</v>
      </c>
      <c r="G43" s="170" t="s">
        <v>36</v>
      </c>
      <c r="H43" s="45" t="s">
        <v>31</v>
      </c>
      <c r="I43" s="40">
        <v>-50000</v>
      </c>
      <c r="J43" s="36"/>
      <c r="K43" s="36"/>
      <c r="L43" s="80"/>
      <c r="M43" s="28"/>
      <c r="N43" s="172" t="s">
        <v>75</v>
      </c>
      <c r="O43" s="46" t="s">
        <v>70</v>
      </c>
      <c r="P43" s="161" t="s">
        <v>98</v>
      </c>
      <c r="Q43" s="149">
        <v>44634</v>
      </c>
      <c r="R43" s="30"/>
    </row>
    <row r="44" spans="3:18" s="29" customFormat="1" ht="14.25" customHeight="1">
      <c r="C44" s="171"/>
      <c r="D44" s="34">
        <v>3741</v>
      </c>
      <c r="E44" s="87">
        <v>5222</v>
      </c>
      <c r="F44" s="87" t="s">
        <v>31</v>
      </c>
      <c r="G44" s="171"/>
      <c r="H44" s="45">
        <v>195</v>
      </c>
      <c r="I44" s="22">
        <v>50000</v>
      </c>
      <c r="J44" s="36"/>
      <c r="K44" s="36"/>
      <c r="L44" s="80"/>
      <c r="M44" s="28"/>
      <c r="N44" s="173"/>
      <c r="O44" s="47" t="s">
        <v>74</v>
      </c>
      <c r="P44" s="162"/>
      <c r="Q44" s="151"/>
      <c r="R44" s="30"/>
    </row>
    <row r="45" spans="3:18" s="29" customFormat="1" ht="14.25" customHeight="1">
      <c r="C45" s="170">
        <v>4</v>
      </c>
      <c r="D45" s="34" t="s">
        <v>31</v>
      </c>
      <c r="E45" s="87">
        <v>8115</v>
      </c>
      <c r="F45" s="87" t="s">
        <v>31</v>
      </c>
      <c r="G45" s="170" t="s">
        <v>78</v>
      </c>
      <c r="H45" s="45" t="s">
        <v>31</v>
      </c>
      <c r="I45" s="22"/>
      <c r="J45" s="36"/>
      <c r="K45" s="36"/>
      <c r="L45" s="80"/>
      <c r="M45" s="28">
        <v>232100</v>
      </c>
      <c r="N45" s="172" t="s">
        <v>76</v>
      </c>
      <c r="O45" s="172" t="s">
        <v>77</v>
      </c>
      <c r="P45" s="161" t="s">
        <v>99</v>
      </c>
      <c r="Q45" s="149">
        <v>44634</v>
      </c>
      <c r="R45" s="30"/>
    </row>
    <row r="46" spans="3:18" s="29" customFormat="1" ht="27.75" customHeight="1">
      <c r="C46" s="171"/>
      <c r="D46" s="34">
        <v>6402</v>
      </c>
      <c r="E46" s="87">
        <v>5364</v>
      </c>
      <c r="F46" s="87" t="s">
        <v>31</v>
      </c>
      <c r="G46" s="171"/>
      <c r="H46" s="45" t="s">
        <v>31</v>
      </c>
      <c r="I46" s="22">
        <v>232100</v>
      </c>
      <c r="J46" s="36"/>
      <c r="K46" s="36"/>
      <c r="L46" s="80"/>
      <c r="M46" s="28"/>
      <c r="N46" s="173"/>
      <c r="O46" s="173"/>
      <c r="P46" s="162"/>
      <c r="Q46" s="151"/>
      <c r="R46" s="30"/>
    </row>
    <row r="47" spans="3:17" ht="15" customHeight="1">
      <c r="C47" s="143">
        <v>5</v>
      </c>
      <c r="D47" s="34">
        <v>2212</v>
      </c>
      <c r="E47" s="34">
        <v>6121</v>
      </c>
      <c r="F47" s="34" t="s">
        <v>31</v>
      </c>
      <c r="G47" s="143" t="s">
        <v>50</v>
      </c>
      <c r="H47" s="34">
        <v>32201000000</v>
      </c>
      <c r="I47" s="41"/>
      <c r="J47" s="40">
        <v>-1250000</v>
      </c>
      <c r="K47" s="41"/>
      <c r="L47" s="41"/>
      <c r="M47" s="41"/>
      <c r="N47" s="152" t="s">
        <v>49</v>
      </c>
      <c r="O47" s="152" t="s">
        <v>48</v>
      </c>
      <c r="P47" s="209" t="s">
        <v>54</v>
      </c>
      <c r="Q47" s="149">
        <v>44585</v>
      </c>
    </row>
    <row r="48" spans="3:17" ht="15">
      <c r="C48" s="144"/>
      <c r="D48" s="34">
        <v>2212</v>
      </c>
      <c r="E48" s="34">
        <v>6121</v>
      </c>
      <c r="F48" s="34" t="s">
        <v>31</v>
      </c>
      <c r="G48" s="144"/>
      <c r="H48" s="34">
        <v>1514000000</v>
      </c>
      <c r="I48" s="41"/>
      <c r="J48" s="40">
        <v>-1700000</v>
      </c>
      <c r="K48" s="41"/>
      <c r="L48" s="41"/>
      <c r="M48" s="41"/>
      <c r="N48" s="153"/>
      <c r="O48" s="153"/>
      <c r="P48" s="210"/>
      <c r="Q48" s="150"/>
    </row>
    <row r="49" spans="3:17" ht="15">
      <c r="C49" s="144"/>
      <c r="D49" s="34">
        <v>2219</v>
      </c>
      <c r="E49" s="34">
        <v>6121</v>
      </c>
      <c r="F49" s="34" t="s">
        <v>31</v>
      </c>
      <c r="G49" s="144"/>
      <c r="H49" s="34">
        <v>32006000000</v>
      </c>
      <c r="I49" s="41"/>
      <c r="J49" s="41">
        <v>1700000</v>
      </c>
      <c r="K49" s="41"/>
      <c r="L49" s="41"/>
      <c r="M49" s="41"/>
      <c r="N49" s="153"/>
      <c r="O49" s="153"/>
      <c r="P49" s="210"/>
      <c r="Q49" s="150"/>
    </row>
    <row r="50" spans="3:17" ht="15">
      <c r="C50" s="144"/>
      <c r="D50" s="34">
        <v>2212</v>
      </c>
      <c r="E50" s="34">
        <v>6121</v>
      </c>
      <c r="F50" s="34" t="s">
        <v>31</v>
      </c>
      <c r="G50" s="144"/>
      <c r="H50" s="34">
        <v>32119000000</v>
      </c>
      <c r="I50" s="41"/>
      <c r="J50" s="41">
        <v>1000000</v>
      </c>
      <c r="K50" s="41"/>
      <c r="L50" s="41"/>
      <c r="M50" s="41"/>
      <c r="N50" s="153"/>
      <c r="O50" s="153"/>
      <c r="P50" s="210"/>
      <c r="Q50" s="150"/>
    </row>
    <row r="51" spans="3:17" ht="15">
      <c r="C51" s="145"/>
      <c r="D51" s="34">
        <v>3421</v>
      </c>
      <c r="E51" s="34">
        <v>6121</v>
      </c>
      <c r="F51" s="34" t="s">
        <v>31</v>
      </c>
      <c r="G51" s="145"/>
      <c r="H51" s="34">
        <v>32118000000</v>
      </c>
      <c r="I51" s="41"/>
      <c r="J51" s="41">
        <v>250000</v>
      </c>
      <c r="K51" s="41"/>
      <c r="L51" s="41"/>
      <c r="M51" s="41"/>
      <c r="N51" s="154"/>
      <c r="O51" s="154"/>
      <c r="P51" s="211"/>
      <c r="Q51" s="151"/>
    </row>
    <row r="52" spans="3:17" s="29" customFormat="1" ht="15">
      <c r="C52" s="143">
        <v>6</v>
      </c>
      <c r="D52" s="34">
        <v>6171</v>
      </c>
      <c r="E52" s="34">
        <v>5169</v>
      </c>
      <c r="F52" s="34" t="s">
        <v>31</v>
      </c>
      <c r="G52" s="86" t="s">
        <v>45</v>
      </c>
      <c r="H52" s="34">
        <v>801</v>
      </c>
      <c r="I52" s="41">
        <v>800000</v>
      </c>
      <c r="J52" s="41"/>
      <c r="K52" s="41"/>
      <c r="L52" s="41"/>
      <c r="M52" s="41"/>
      <c r="N52" s="152" t="s">
        <v>79</v>
      </c>
      <c r="O52" s="48" t="s">
        <v>80</v>
      </c>
      <c r="P52" s="161" t="s">
        <v>100</v>
      </c>
      <c r="Q52" s="149">
        <v>44634</v>
      </c>
    </row>
    <row r="53" spans="3:17" s="29" customFormat="1" ht="12.75" customHeight="1">
      <c r="C53" s="145"/>
      <c r="D53" s="34">
        <v>6409</v>
      </c>
      <c r="E53" s="34">
        <v>5901</v>
      </c>
      <c r="F53" s="34" t="s">
        <v>31</v>
      </c>
      <c r="G53" s="83" t="s">
        <v>36</v>
      </c>
      <c r="H53" s="34" t="s">
        <v>31</v>
      </c>
      <c r="I53" s="40">
        <v>-800000</v>
      </c>
      <c r="J53" s="41"/>
      <c r="K53" s="41"/>
      <c r="L53" s="41"/>
      <c r="M53" s="41"/>
      <c r="N53" s="154"/>
      <c r="O53" s="44" t="s">
        <v>70</v>
      </c>
      <c r="P53" s="162"/>
      <c r="Q53" s="151"/>
    </row>
    <row r="54" spans="3:17" s="29" customFormat="1" ht="15">
      <c r="C54" s="143">
        <v>7</v>
      </c>
      <c r="D54" s="34" t="s">
        <v>31</v>
      </c>
      <c r="E54" s="34">
        <v>8115</v>
      </c>
      <c r="F54" s="34" t="s">
        <v>31</v>
      </c>
      <c r="G54" s="164" t="s">
        <v>81</v>
      </c>
      <c r="H54" s="34" t="s">
        <v>31</v>
      </c>
      <c r="I54" s="40"/>
      <c r="J54" s="41"/>
      <c r="K54" s="41"/>
      <c r="L54" s="41"/>
      <c r="M54" s="41">
        <v>352300</v>
      </c>
      <c r="N54" s="152" t="s">
        <v>83</v>
      </c>
      <c r="O54" s="176" t="s">
        <v>82</v>
      </c>
      <c r="P54" s="161" t="s">
        <v>101</v>
      </c>
      <c r="Q54" s="149">
        <v>44634</v>
      </c>
    </row>
    <row r="55" spans="3:17" s="29" customFormat="1" ht="42" customHeight="1">
      <c r="C55" s="145"/>
      <c r="D55" s="34">
        <v>6402</v>
      </c>
      <c r="E55" s="34">
        <v>5364</v>
      </c>
      <c r="F55" s="34" t="s">
        <v>31</v>
      </c>
      <c r="G55" s="164"/>
      <c r="H55" s="34" t="s">
        <v>31</v>
      </c>
      <c r="I55" s="49">
        <v>352300</v>
      </c>
      <c r="J55" s="41"/>
      <c r="K55" s="41"/>
      <c r="L55" s="41"/>
      <c r="M55" s="41"/>
      <c r="N55" s="154"/>
      <c r="O55" s="176"/>
      <c r="P55" s="162"/>
      <c r="Q55" s="151"/>
    </row>
    <row r="56" spans="3:17" ht="15" customHeight="1">
      <c r="C56" s="143">
        <v>8</v>
      </c>
      <c r="D56" s="34">
        <v>6402</v>
      </c>
      <c r="E56" s="34">
        <v>2229</v>
      </c>
      <c r="F56" s="34" t="s">
        <v>31</v>
      </c>
      <c r="G56" s="143" t="s">
        <v>53</v>
      </c>
      <c r="H56" s="34" t="s">
        <v>31</v>
      </c>
      <c r="I56" s="41"/>
      <c r="J56" s="41"/>
      <c r="K56" s="41"/>
      <c r="L56" s="41">
        <v>284400</v>
      </c>
      <c r="M56" s="41"/>
      <c r="N56" s="152" t="s">
        <v>52</v>
      </c>
      <c r="O56" s="152" t="s">
        <v>51</v>
      </c>
      <c r="P56" s="146" t="s">
        <v>55</v>
      </c>
      <c r="Q56" s="149">
        <v>44585</v>
      </c>
    </row>
    <row r="57" spans="3:17" ht="45.75" customHeight="1">
      <c r="C57" s="145"/>
      <c r="D57" s="34">
        <v>6402</v>
      </c>
      <c r="E57" s="34">
        <v>5364</v>
      </c>
      <c r="F57" s="34" t="s">
        <v>31</v>
      </c>
      <c r="G57" s="145"/>
      <c r="H57" s="34" t="s">
        <v>31</v>
      </c>
      <c r="I57" s="41">
        <v>284400</v>
      </c>
      <c r="J57" s="41"/>
      <c r="K57" s="41"/>
      <c r="L57" s="41"/>
      <c r="M57" s="41"/>
      <c r="N57" s="154"/>
      <c r="O57" s="154"/>
      <c r="P57" s="148"/>
      <c r="Q57" s="151"/>
    </row>
    <row r="58" spans="3:17" s="29" customFormat="1" ht="15" customHeight="1">
      <c r="C58" s="143">
        <v>9</v>
      </c>
      <c r="D58" s="34">
        <v>3412</v>
      </c>
      <c r="E58" s="34">
        <v>2229</v>
      </c>
      <c r="F58" s="34" t="s">
        <v>31</v>
      </c>
      <c r="G58" s="143" t="s">
        <v>91</v>
      </c>
      <c r="H58" s="34">
        <v>3202</v>
      </c>
      <c r="I58" s="41"/>
      <c r="J58" s="41"/>
      <c r="K58" s="41"/>
      <c r="L58" s="41">
        <v>1900000</v>
      </c>
      <c r="M58" s="41"/>
      <c r="N58" s="152" t="s">
        <v>88</v>
      </c>
      <c r="O58" s="48" t="s">
        <v>89</v>
      </c>
      <c r="P58" s="161" t="s">
        <v>96</v>
      </c>
      <c r="Q58" s="149">
        <v>44634</v>
      </c>
    </row>
    <row r="59" spans="3:17" s="29" customFormat="1" ht="47.25" customHeight="1">
      <c r="C59" s="145"/>
      <c r="D59" s="34">
        <v>3412</v>
      </c>
      <c r="E59" s="34">
        <v>5213</v>
      </c>
      <c r="F59" s="34" t="s">
        <v>31</v>
      </c>
      <c r="G59" s="145"/>
      <c r="H59" s="34">
        <v>3202</v>
      </c>
      <c r="I59" s="41">
        <v>1900000</v>
      </c>
      <c r="J59" s="41"/>
      <c r="K59" s="41"/>
      <c r="L59" s="41"/>
      <c r="M59" s="41"/>
      <c r="N59" s="154"/>
      <c r="O59" s="44" t="s">
        <v>90</v>
      </c>
      <c r="P59" s="162"/>
      <c r="Q59" s="151"/>
    </row>
    <row r="60" spans="3:17" ht="30" customHeight="1">
      <c r="C60" s="143">
        <v>10</v>
      </c>
      <c r="D60" s="34">
        <v>6402</v>
      </c>
      <c r="E60" s="34">
        <v>2229</v>
      </c>
      <c r="F60" s="34" t="s">
        <v>31</v>
      </c>
      <c r="G60" s="143" t="s">
        <v>41</v>
      </c>
      <c r="H60" s="34" t="s">
        <v>31</v>
      </c>
      <c r="I60" s="41"/>
      <c r="J60" s="41"/>
      <c r="K60" s="41"/>
      <c r="L60" s="41">
        <v>427800</v>
      </c>
      <c r="M60" s="41"/>
      <c r="N60" s="152" t="s">
        <v>56</v>
      </c>
      <c r="O60" s="152" t="s">
        <v>57</v>
      </c>
      <c r="P60" s="146" t="s">
        <v>60</v>
      </c>
      <c r="Q60" s="149">
        <v>44600</v>
      </c>
    </row>
    <row r="61" spans="3:17" ht="15">
      <c r="C61" s="145"/>
      <c r="D61" s="34">
        <v>6402</v>
      </c>
      <c r="E61" s="34">
        <v>5364</v>
      </c>
      <c r="F61" s="34" t="s">
        <v>31</v>
      </c>
      <c r="G61" s="145"/>
      <c r="H61" s="34" t="s">
        <v>31</v>
      </c>
      <c r="I61" s="41">
        <v>427800</v>
      </c>
      <c r="J61" s="41"/>
      <c r="K61" s="41"/>
      <c r="L61" s="41"/>
      <c r="M61" s="41"/>
      <c r="N61" s="154"/>
      <c r="O61" s="154"/>
      <c r="P61" s="148"/>
      <c r="Q61" s="151"/>
    </row>
    <row r="62" spans="3:17" ht="30" customHeight="1">
      <c r="C62" s="143">
        <v>11</v>
      </c>
      <c r="D62" s="34" t="s">
        <v>31</v>
      </c>
      <c r="E62" s="34">
        <v>4122</v>
      </c>
      <c r="F62" s="34">
        <v>13305</v>
      </c>
      <c r="G62" s="143" t="s">
        <v>53</v>
      </c>
      <c r="H62" s="34" t="s">
        <v>31</v>
      </c>
      <c r="I62" s="41"/>
      <c r="J62" s="41"/>
      <c r="K62" s="41"/>
      <c r="L62" s="41">
        <v>7234900</v>
      </c>
      <c r="M62" s="41"/>
      <c r="N62" s="152" t="s">
        <v>58</v>
      </c>
      <c r="O62" s="152" t="s">
        <v>59</v>
      </c>
      <c r="P62" s="146" t="s">
        <v>61</v>
      </c>
      <c r="Q62" s="149">
        <v>44600</v>
      </c>
    </row>
    <row r="63" spans="3:17" ht="27" customHeight="1">
      <c r="C63" s="145"/>
      <c r="D63" s="34">
        <v>4359</v>
      </c>
      <c r="E63" s="34">
        <v>5336</v>
      </c>
      <c r="F63" s="34">
        <v>13305</v>
      </c>
      <c r="G63" s="145"/>
      <c r="H63" s="34">
        <v>3104</v>
      </c>
      <c r="I63" s="41">
        <v>7234900</v>
      </c>
      <c r="J63" s="41"/>
      <c r="K63" s="41"/>
      <c r="L63" s="41"/>
      <c r="M63" s="41"/>
      <c r="N63" s="154"/>
      <c r="O63" s="154"/>
      <c r="P63" s="148"/>
      <c r="Q63" s="151"/>
    </row>
    <row r="64" spans="3:17" s="29" customFormat="1" ht="18" customHeight="1">
      <c r="C64" s="168">
        <v>12</v>
      </c>
      <c r="D64" s="56">
        <v>6409</v>
      </c>
      <c r="E64" s="56">
        <v>5901</v>
      </c>
      <c r="F64" s="56" t="s">
        <v>31</v>
      </c>
      <c r="G64" s="168" t="s">
        <v>36</v>
      </c>
      <c r="H64" s="56" t="s">
        <v>31</v>
      </c>
      <c r="I64" s="57">
        <v>-55000</v>
      </c>
      <c r="J64" s="41"/>
      <c r="K64" s="41"/>
      <c r="L64" s="41"/>
      <c r="M64" s="41"/>
      <c r="N64" s="152" t="s">
        <v>92</v>
      </c>
      <c r="O64" s="43" t="s">
        <v>70</v>
      </c>
      <c r="P64" s="161" t="s">
        <v>95</v>
      </c>
      <c r="Q64" s="149">
        <v>44634</v>
      </c>
    </row>
    <row r="65" spans="3:17" s="29" customFormat="1" ht="18.75" customHeight="1">
      <c r="C65" s="169"/>
      <c r="D65" s="56">
        <v>3319</v>
      </c>
      <c r="E65" s="56">
        <v>5222</v>
      </c>
      <c r="F65" s="56" t="s">
        <v>31</v>
      </c>
      <c r="G65" s="169"/>
      <c r="H65" s="56">
        <v>195</v>
      </c>
      <c r="I65" s="58">
        <v>55000</v>
      </c>
      <c r="J65" s="41"/>
      <c r="K65" s="41"/>
      <c r="L65" s="41"/>
      <c r="M65" s="41"/>
      <c r="N65" s="154"/>
      <c r="O65" s="43" t="s">
        <v>74</v>
      </c>
      <c r="P65" s="162"/>
      <c r="Q65" s="151"/>
    </row>
    <row r="66" spans="3:17" s="29" customFormat="1" ht="15.75" customHeight="1">
      <c r="C66" s="143">
        <v>13</v>
      </c>
      <c r="D66" s="34">
        <v>6409</v>
      </c>
      <c r="E66" s="34">
        <v>5901</v>
      </c>
      <c r="F66" s="34" t="s">
        <v>31</v>
      </c>
      <c r="G66" s="143" t="s">
        <v>36</v>
      </c>
      <c r="H66" s="34" t="s">
        <v>31</v>
      </c>
      <c r="I66" s="40">
        <v>-200000</v>
      </c>
      <c r="J66" s="41"/>
      <c r="K66" s="41"/>
      <c r="L66" s="41"/>
      <c r="M66" s="41"/>
      <c r="N66" s="152" t="s">
        <v>87</v>
      </c>
      <c r="O66" s="43" t="s">
        <v>70</v>
      </c>
      <c r="P66" s="161" t="s">
        <v>97</v>
      </c>
      <c r="Q66" s="149">
        <v>44634</v>
      </c>
    </row>
    <row r="67" spans="3:17" s="29" customFormat="1" ht="15.75" customHeight="1">
      <c r="C67" s="145"/>
      <c r="D67" s="34">
        <v>3419</v>
      </c>
      <c r="E67" s="34">
        <v>5222</v>
      </c>
      <c r="F67" s="34" t="s">
        <v>31</v>
      </c>
      <c r="G67" s="145"/>
      <c r="H67" s="34">
        <v>195</v>
      </c>
      <c r="I67" s="41">
        <v>200000</v>
      </c>
      <c r="J67" s="41"/>
      <c r="K67" s="41"/>
      <c r="L67" s="41"/>
      <c r="M67" s="41"/>
      <c r="N67" s="154"/>
      <c r="O67" s="43" t="s">
        <v>74</v>
      </c>
      <c r="P67" s="162"/>
      <c r="Q67" s="151"/>
    </row>
    <row r="68" spans="3:17" s="29" customFormat="1" ht="17.25" customHeight="1">
      <c r="C68" s="143">
        <v>14</v>
      </c>
      <c r="D68" s="34" t="s">
        <v>31</v>
      </c>
      <c r="E68" s="34">
        <v>8115</v>
      </c>
      <c r="F68" s="34">
        <v>13010</v>
      </c>
      <c r="G68" s="143" t="s">
        <v>68</v>
      </c>
      <c r="H68" s="34" t="s">
        <v>31</v>
      </c>
      <c r="I68" s="41"/>
      <c r="J68" s="41"/>
      <c r="K68" s="41"/>
      <c r="L68" s="41"/>
      <c r="M68" s="41">
        <v>11153700</v>
      </c>
      <c r="N68" s="152" t="s">
        <v>84</v>
      </c>
      <c r="O68" s="48" t="s">
        <v>86</v>
      </c>
      <c r="P68" s="161" t="s">
        <v>102</v>
      </c>
      <c r="Q68" s="149">
        <v>44634</v>
      </c>
    </row>
    <row r="69" spans="3:17" s="29" customFormat="1" ht="15.75" customHeight="1">
      <c r="C69" s="145"/>
      <c r="D69" s="34">
        <v>4339</v>
      </c>
      <c r="E69" s="34">
        <v>5169</v>
      </c>
      <c r="F69" s="34">
        <v>13010</v>
      </c>
      <c r="G69" s="145"/>
      <c r="H69" s="34" t="s">
        <v>31</v>
      </c>
      <c r="I69" s="41">
        <v>11153700</v>
      </c>
      <c r="J69" s="41"/>
      <c r="K69" s="41"/>
      <c r="L69" s="41"/>
      <c r="M69" s="41"/>
      <c r="N69" s="154"/>
      <c r="O69" s="44" t="s">
        <v>85</v>
      </c>
      <c r="P69" s="162"/>
      <c r="Q69" s="151"/>
    </row>
    <row r="70" spans="3:17" ht="15">
      <c r="C70" s="212">
        <v>15</v>
      </c>
      <c r="D70" s="34" t="s">
        <v>31</v>
      </c>
      <c r="E70" s="34">
        <v>4116</v>
      </c>
      <c r="F70" s="34">
        <v>13017</v>
      </c>
      <c r="G70" s="212" t="s">
        <v>62</v>
      </c>
      <c r="H70" s="34" t="s">
        <v>31</v>
      </c>
      <c r="I70" s="41"/>
      <c r="J70" s="41"/>
      <c r="K70" s="41"/>
      <c r="L70" s="41">
        <v>14000</v>
      </c>
      <c r="M70" s="41"/>
      <c r="N70" s="152" t="s">
        <v>64</v>
      </c>
      <c r="O70" s="152" t="s">
        <v>63</v>
      </c>
      <c r="P70" s="146" t="s">
        <v>71</v>
      </c>
      <c r="Q70" s="174">
        <v>44615</v>
      </c>
    </row>
    <row r="71" spans="3:17" ht="15">
      <c r="C71" s="213"/>
      <c r="D71" s="34">
        <v>4226</v>
      </c>
      <c r="E71" s="34">
        <v>5132</v>
      </c>
      <c r="F71" s="34">
        <v>13017</v>
      </c>
      <c r="G71" s="213"/>
      <c r="H71" s="34" t="s">
        <v>31</v>
      </c>
      <c r="I71" s="41">
        <v>14000</v>
      </c>
      <c r="J71" s="41"/>
      <c r="K71" s="41"/>
      <c r="L71" s="41"/>
      <c r="M71" s="41"/>
      <c r="N71" s="154"/>
      <c r="O71" s="154"/>
      <c r="P71" s="148"/>
      <c r="Q71" s="175"/>
    </row>
    <row r="72" spans="3:17" ht="15">
      <c r="C72" s="143">
        <v>16</v>
      </c>
      <c r="D72" s="34">
        <v>4226</v>
      </c>
      <c r="E72" s="34">
        <v>5137</v>
      </c>
      <c r="F72" s="34" t="s">
        <v>31</v>
      </c>
      <c r="G72" s="86" t="s">
        <v>62</v>
      </c>
      <c r="H72" s="34" t="s">
        <v>31</v>
      </c>
      <c r="I72" s="40">
        <v>-135000</v>
      </c>
      <c r="J72" s="41"/>
      <c r="K72" s="41"/>
      <c r="L72" s="41"/>
      <c r="M72" s="41"/>
      <c r="N72" s="152" t="s">
        <v>66</v>
      </c>
      <c r="O72" s="152" t="s">
        <v>65</v>
      </c>
      <c r="P72" s="146" t="s">
        <v>72</v>
      </c>
      <c r="Q72" s="174">
        <v>44615</v>
      </c>
    </row>
    <row r="73" spans="3:17" ht="27.75" customHeight="1">
      <c r="C73" s="145"/>
      <c r="D73" s="34">
        <v>6171</v>
      </c>
      <c r="E73" s="34">
        <v>6123</v>
      </c>
      <c r="F73" s="34" t="s">
        <v>31</v>
      </c>
      <c r="G73" s="86" t="s">
        <v>44</v>
      </c>
      <c r="H73" s="34" t="s">
        <v>31</v>
      </c>
      <c r="I73" s="41"/>
      <c r="J73" s="41">
        <v>135000</v>
      </c>
      <c r="K73" s="41"/>
      <c r="L73" s="41"/>
      <c r="M73" s="41"/>
      <c r="N73" s="154"/>
      <c r="O73" s="154"/>
      <c r="P73" s="148"/>
      <c r="Q73" s="175"/>
    </row>
    <row r="74" spans="3:17" s="29" customFormat="1" ht="15" customHeight="1">
      <c r="C74" s="143">
        <v>17</v>
      </c>
      <c r="D74" s="34" t="s">
        <v>31</v>
      </c>
      <c r="E74" s="34">
        <v>8115</v>
      </c>
      <c r="F74" s="34" t="s">
        <v>31</v>
      </c>
      <c r="G74" s="143" t="s">
        <v>68</v>
      </c>
      <c r="H74" s="34" t="s">
        <v>31</v>
      </c>
      <c r="I74" s="41"/>
      <c r="J74" s="41"/>
      <c r="K74" s="41"/>
      <c r="L74" s="41"/>
      <c r="M74" s="41">
        <v>1610600</v>
      </c>
      <c r="N74" s="152" t="s">
        <v>93</v>
      </c>
      <c r="O74" s="152" t="s">
        <v>94</v>
      </c>
      <c r="P74" s="161" t="s">
        <v>103</v>
      </c>
      <c r="Q74" s="149">
        <v>44634</v>
      </c>
    </row>
    <row r="75" spans="3:17" s="29" customFormat="1" ht="15" customHeight="1">
      <c r="C75" s="144"/>
      <c r="D75" s="34">
        <v>6171</v>
      </c>
      <c r="E75" s="34">
        <v>5011</v>
      </c>
      <c r="F75" s="34">
        <v>104513013</v>
      </c>
      <c r="G75" s="144"/>
      <c r="H75" s="34">
        <v>41901000000</v>
      </c>
      <c r="I75" s="41">
        <v>916700</v>
      </c>
      <c r="J75" s="41"/>
      <c r="K75" s="41"/>
      <c r="L75" s="41"/>
      <c r="M75" s="41"/>
      <c r="N75" s="153"/>
      <c r="O75" s="153"/>
      <c r="P75" s="165"/>
      <c r="Q75" s="150"/>
    </row>
    <row r="76" spans="3:17" s="29" customFormat="1" ht="14.25" customHeight="1">
      <c r="C76" s="144"/>
      <c r="D76" s="34">
        <v>6171</v>
      </c>
      <c r="E76" s="34">
        <v>5011</v>
      </c>
      <c r="F76" s="34">
        <v>104113013</v>
      </c>
      <c r="G76" s="144"/>
      <c r="H76" s="34">
        <v>41901000000</v>
      </c>
      <c r="I76" s="41">
        <v>107900</v>
      </c>
      <c r="J76" s="41"/>
      <c r="K76" s="41"/>
      <c r="L76" s="41"/>
      <c r="M76" s="41"/>
      <c r="N76" s="153"/>
      <c r="O76" s="153"/>
      <c r="P76" s="165"/>
      <c r="Q76" s="150"/>
    </row>
    <row r="77" spans="3:17" s="29" customFormat="1" ht="14.25" customHeight="1">
      <c r="C77" s="144"/>
      <c r="D77" s="34">
        <v>6171</v>
      </c>
      <c r="E77" s="34">
        <v>5011</v>
      </c>
      <c r="F77" s="34" t="s">
        <v>31</v>
      </c>
      <c r="G77" s="144"/>
      <c r="H77" s="34">
        <v>41901000000</v>
      </c>
      <c r="I77" s="41">
        <v>53900</v>
      </c>
      <c r="J77" s="41"/>
      <c r="K77" s="41"/>
      <c r="L77" s="41"/>
      <c r="M77" s="41"/>
      <c r="N77" s="153"/>
      <c r="O77" s="153"/>
      <c r="P77" s="165"/>
      <c r="Q77" s="150"/>
    </row>
    <row r="78" spans="3:17" s="29" customFormat="1" ht="15" customHeight="1">
      <c r="C78" s="144"/>
      <c r="D78" s="34">
        <v>6171</v>
      </c>
      <c r="E78" s="34">
        <v>5031</v>
      </c>
      <c r="F78" s="34">
        <v>104513013</v>
      </c>
      <c r="G78" s="144"/>
      <c r="H78" s="34">
        <v>41901000000</v>
      </c>
      <c r="I78" s="41">
        <v>227400</v>
      </c>
      <c r="J78" s="41"/>
      <c r="K78" s="41"/>
      <c r="L78" s="41"/>
      <c r="M78" s="41"/>
      <c r="N78" s="153"/>
      <c r="O78" s="153"/>
      <c r="P78" s="165"/>
      <c r="Q78" s="150"/>
    </row>
    <row r="79" spans="3:17" s="29" customFormat="1" ht="15" customHeight="1">
      <c r="C79" s="144"/>
      <c r="D79" s="34">
        <v>6171</v>
      </c>
      <c r="E79" s="34">
        <v>5031</v>
      </c>
      <c r="F79" s="34">
        <v>104113013</v>
      </c>
      <c r="G79" s="144"/>
      <c r="H79" s="34">
        <v>41901000000</v>
      </c>
      <c r="I79" s="41">
        <v>26700</v>
      </c>
      <c r="J79" s="41"/>
      <c r="K79" s="41"/>
      <c r="L79" s="41"/>
      <c r="M79" s="41"/>
      <c r="N79" s="153"/>
      <c r="O79" s="153"/>
      <c r="P79" s="165"/>
      <c r="Q79" s="150"/>
    </row>
    <row r="80" spans="3:17" s="29" customFormat="1" ht="15" customHeight="1">
      <c r="C80" s="144"/>
      <c r="D80" s="34">
        <v>6171</v>
      </c>
      <c r="E80" s="34">
        <v>5031</v>
      </c>
      <c r="F80" s="34" t="s">
        <v>31</v>
      </c>
      <c r="G80" s="144"/>
      <c r="H80" s="34">
        <v>41901000000</v>
      </c>
      <c r="I80" s="41">
        <v>13400</v>
      </c>
      <c r="J80" s="41"/>
      <c r="K80" s="41"/>
      <c r="L80" s="41"/>
      <c r="M80" s="41"/>
      <c r="N80" s="153"/>
      <c r="O80" s="153"/>
      <c r="P80" s="165"/>
      <c r="Q80" s="150"/>
    </row>
    <row r="81" spans="3:17" s="29" customFormat="1" ht="15" customHeight="1">
      <c r="C81" s="144"/>
      <c r="D81" s="34">
        <v>6171</v>
      </c>
      <c r="E81" s="34">
        <v>5032</v>
      </c>
      <c r="F81" s="34">
        <v>104513013</v>
      </c>
      <c r="G81" s="144"/>
      <c r="H81" s="34">
        <v>41901000000</v>
      </c>
      <c r="I81" s="41">
        <v>82500</v>
      </c>
      <c r="J81" s="41"/>
      <c r="K81" s="41"/>
      <c r="L81" s="41"/>
      <c r="M81" s="41"/>
      <c r="N81" s="153"/>
      <c r="O81" s="153"/>
      <c r="P81" s="165"/>
      <c r="Q81" s="150"/>
    </row>
    <row r="82" spans="3:17" s="29" customFormat="1" ht="15" customHeight="1">
      <c r="C82" s="144"/>
      <c r="D82" s="34">
        <v>6171</v>
      </c>
      <c r="E82" s="34">
        <v>5032</v>
      </c>
      <c r="F82" s="34">
        <v>104113013</v>
      </c>
      <c r="G82" s="144"/>
      <c r="H82" s="34">
        <v>41901000000</v>
      </c>
      <c r="I82" s="41">
        <v>9700</v>
      </c>
      <c r="J82" s="41"/>
      <c r="K82" s="41"/>
      <c r="L82" s="41"/>
      <c r="M82" s="41"/>
      <c r="N82" s="153"/>
      <c r="O82" s="153"/>
      <c r="P82" s="165"/>
      <c r="Q82" s="150"/>
    </row>
    <row r="83" spans="3:17" s="29" customFormat="1" ht="14.25" customHeight="1">
      <c r="C83" s="144"/>
      <c r="D83" s="34">
        <v>6171</v>
      </c>
      <c r="E83" s="34">
        <v>5032</v>
      </c>
      <c r="F83" s="34" t="s">
        <v>31</v>
      </c>
      <c r="G83" s="144"/>
      <c r="H83" s="34">
        <v>41901000000</v>
      </c>
      <c r="I83" s="41">
        <v>4800</v>
      </c>
      <c r="J83" s="41"/>
      <c r="K83" s="41"/>
      <c r="L83" s="41"/>
      <c r="M83" s="41"/>
      <c r="N83" s="153"/>
      <c r="O83" s="153"/>
      <c r="P83" s="165"/>
      <c r="Q83" s="150"/>
    </row>
    <row r="84" spans="3:17" s="29" customFormat="1" ht="14.25" customHeight="1">
      <c r="C84" s="144"/>
      <c r="D84" s="34">
        <v>6171</v>
      </c>
      <c r="E84" s="34">
        <v>5038</v>
      </c>
      <c r="F84" s="34">
        <v>104513013</v>
      </c>
      <c r="G84" s="144"/>
      <c r="H84" s="34">
        <v>41901000000</v>
      </c>
      <c r="I84" s="41">
        <v>3900</v>
      </c>
      <c r="J84" s="41"/>
      <c r="K84" s="41"/>
      <c r="L84" s="41"/>
      <c r="M84" s="41"/>
      <c r="N84" s="153"/>
      <c r="O84" s="153"/>
      <c r="P84" s="165"/>
      <c r="Q84" s="150"/>
    </row>
    <row r="85" spans="3:17" s="29" customFormat="1" ht="15" customHeight="1">
      <c r="C85" s="144"/>
      <c r="D85" s="34">
        <v>6171</v>
      </c>
      <c r="E85" s="34">
        <v>5038</v>
      </c>
      <c r="F85" s="34">
        <v>104113013</v>
      </c>
      <c r="G85" s="144"/>
      <c r="H85" s="34">
        <v>41901000000</v>
      </c>
      <c r="I85" s="41">
        <v>500</v>
      </c>
      <c r="J85" s="41"/>
      <c r="K85" s="41"/>
      <c r="L85" s="41"/>
      <c r="M85" s="41"/>
      <c r="N85" s="153"/>
      <c r="O85" s="153"/>
      <c r="P85" s="165"/>
      <c r="Q85" s="150"/>
    </row>
    <row r="86" spans="3:17" s="29" customFormat="1" ht="15" customHeight="1">
      <c r="C86" s="144"/>
      <c r="D86" s="34">
        <v>6171</v>
      </c>
      <c r="E86" s="34">
        <v>5038</v>
      </c>
      <c r="F86" s="34" t="s">
        <v>31</v>
      </c>
      <c r="G86" s="144"/>
      <c r="H86" s="34">
        <v>41901000000</v>
      </c>
      <c r="I86" s="41">
        <v>200</v>
      </c>
      <c r="J86" s="41"/>
      <c r="K86" s="41"/>
      <c r="L86" s="41"/>
      <c r="M86" s="41"/>
      <c r="N86" s="153"/>
      <c r="O86" s="153"/>
      <c r="P86" s="165"/>
      <c r="Q86" s="150"/>
    </row>
    <row r="87" spans="3:17" s="29" customFormat="1" ht="15" customHeight="1">
      <c r="C87" s="144"/>
      <c r="D87" s="34">
        <v>6171</v>
      </c>
      <c r="E87" s="34">
        <v>5169</v>
      </c>
      <c r="F87" s="34">
        <v>104513013</v>
      </c>
      <c r="G87" s="144"/>
      <c r="H87" s="34">
        <v>41901000000</v>
      </c>
      <c r="I87" s="41">
        <v>17800</v>
      </c>
      <c r="J87" s="41"/>
      <c r="K87" s="41"/>
      <c r="L87" s="41"/>
      <c r="M87" s="41"/>
      <c r="N87" s="153"/>
      <c r="O87" s="153"/>
      <c r="P87" s="165"/>
      <c r="Q87" s="150"/>
    </row>
    <row r="88" spans="3:17" s="29" customFormat="1" ht="15" customHeight="1">
      <c r="C88" s="144"/>
      <c r="D88" s="34">
        <v>6171</v>
      </c>
      <c r="E88" s="34">
        <v>5169</v>
      </c>
      <c r="F88" s="34">
        <v>104113013</v>
      </c>
      <c r="G88" s="144"/>
      <c r="H88" s="34">
        <v>41901000000</v>
      </c>
      <c r="I88" s="41">
        <v>2100</v>
      </c>
      <c r="J88" s="41"/>
      <c r="K88" s="41"/>
      <c r="L88" s="41"/>
      <c r="M88" s="41"/>
      <c r="N88" s="153"/>
      <c r="O88" s="153"/>
      <c r="P88" s="165"/>
      <c r="Q88" s="150"/>
    </row>
    <row r="89" spans="3:17" s="29" customFormat="1" ht="15" customHeight="1">
      <c r="C89" s="144"/>
      <c r="D89" s="34">
        <v>6171</v>
      </c>
      <c r="E89" s="34">
        <v>5169</v>
      </c>
      <c r="F89" s="34" t="s">
        <v>31</v>
      </c>
      <c r="G89" s="144"/>
      <c r="H89" s="34">
        <v>41901000000</v>
      </c>
      <c r="I89" s="41">
        <v>1000</v>
      </c>
      <c r="J89" s="41"/>
      <c r="K89" s="41"/>
      <c r="L89" s="41"/>
      <c r="M89" s="41"/>
      <c r="N89" s="153"/>
      <c r="O89" s="153"/>
      <c r="P89" s="165"/>
      <c r="Q89" s="150"/>
    </row>
    <row r="90" spans="3:17" s="29" customFormat="1" ht="15" customHeight="1">
      <c r="C90" s="144"/>
      <c r="D90" s="34">
        <v>6171</v>
      </c>
      <c r="E90" s="34">
        <v>5139</v>
      </c>
      <c r="F90" s="34">
        <v>104513013</v>
      </c>
      <c r="G90" s="144"/>
      <c r="H90" s="34">
        <v>41901000000</v>
      </c>
      <c r="I90" s="41">
        <v>14500</v>
      </c>
      <c r="J90" s="41"/>
      <c r="K90" s="41"/>
      <c r="L90" s="41"/>
      <c r="M90" s="41"/>
      <c r="N90" s="153"/>
      <c r="O90" s="153"/>
      <c r="P90" s="165"/>
      <c r="Q90" s="150"/>
    </row>
    <row r="91" spans="3:17" s="29" customFormat="1" ht="15" customHeight="1">
      <c r="C91" s="144"/>
      <c r="D91" s="34">
        <v>6171</v>
      </c>
      <c r="E91" s="34">
        <v>5139</v>
      </c>
      <c r="F91" s="34">
        <v>104113013</v>
      </c>
      <c r="G91" s="144"/>
      <c r="H91" s="34">
        <v>41901000000</v>
      </c>
      <c r="I91" s="41">
        <v>1700</v>
      </c>
      <c r="J91" s="41"/>
      <c r="K91" s="41"/>
      <c r="L91" s="41"/>
      <c r="M91" s="41"/>
      <c r="N91" s="153"/>
      <c r="O91" s="153"/>
      <c r="P91" s="165"/>
      <c r="Q91" s="150"/>
    </row>
    <row r="92" spans="3:17" s="29" customFormat="1" ht="15" customHeight="1">
      <c r="C92" s="144"/>
      <c r="D92" s="34">
        <v>6171</v>
      </c>
      <c r="E92" s="34">
        <v>5139</v>
      </c>
      <c r="F92" s="34" t="s">
        <v>31</v>
      </c>
      <c r="G92" s="144"/>
      <c r="H92" s="34">
        <v>41901000000</v>
      </c>
      <c r="I92" s="41">
        <v>800</v>
      </c>
      <c r="J92" s="41"/>
      <c r="K92" s="41"/>
      <c r="L92" s="41"/>
      <c r="M92" s="41"/>
      <c r="N92" s="153"/>
      <c r="O92" s="153"/>
      <c r="P92" s="165"/>
      <c r="Q92" s="150"/>
    </row>
    <row r="93" spans="3:17" s="29" customFormat="1" ht="15" customHeight="1">
      <c r="C93" s="144"/>
      <c r="D93" s="34">
        <v>6171</v>
      </c>
      <c r="E93" s="34">
        <v>5167</v>
      </c>
      <c r="F93" s="34">
        <v>104513013</v>
      </c>
      <c r="G93" s="144"/>
      <c r="H93" s="34">
        <v>41901000000</v>
      </c>
      <c r="I93" s="41">
        <v>39100</v>
      </c>
      <c r="J93" s="41"/>
      <c r="K93" s="41"/>
      <c r="L93" s="41"/>
      <c r="M93" s="41"/>
      <c r="N93" s="153"/>
      <c r="O93" s="153"/>
      <c r="P93" s="165"/>
      <c r="Q93" s="150"/>
    </row>
    <row r="94" spans="3:17" s="29" customFormat="1" ht="15" customHeight="1">
      <c r="C94" s="144"/>
      <c r="D94" s="34">
        <v>6171</v>
      </c>
      <c r="E94" s="34">
        <v>5167</v>
      </c>
      <c r="F94" s="34">
        <v>104113013</v>
      </c>
      <c r="G94" s="144"/>
      <c r="H94" s="34">
        <v>41901000000</v>
      </c>
      <c r="I94" s="41">
        <v>4600</v>
      </c>
      <c r="J94" s="41"/>
      <c r="K94" s="41"/>
      <c r="L94" s="41"/>
      <c r="M94" s="41"/>
      <c r="N94" s="153"/>
      <c r="O94" s="153"/>
      <c r="P94" s="165"/>
      <c r="Q94" s="150"/>
    </row>
    <row r="95" spans="3:17" s="29" customFormat="1" ht="15" customHeight="1">
      <c r="C95" s="144"/>
      <c r="D95" s="34">
        <v>6171</v>
      </c>
      <c r="E95" s="34">
        <v>5167</v>
      </c>
      <c r="F95" s="34" t="s">
        <v>31</v>
      </c>
      <c r="G95" s="144"/>
      <c r="H95" s="34">
        <v>41901000000</v>
      </c>
      <c r="I95" s="41">
        <v>2300</v>
      </c>
      <c r="J95" s="41"/>
      <c r="K95" s="41"/>
      <c r="L95" s="41"/>
      <c r="M95" s="41"/>
      <c r="N95" s="153"/>
      <c r="O95" s="153"/>
      <c r="P95" s="165"/>
      <c r="Q95" s="150"/>
    </row>
    <row r="96" spans="3:17" s="29" customFormat="1" ht="15" customHeight="1">
      <c r="C96" s="144"/>
      <c r="D96" s="34">
        <v>6171</v>
      </c>
      <c r="E96" s="34">
        <v>5173</v>
      </c>
      <c r="F96" s="34">
        <v>104513013</v>
      </c>
      <c r="G96" s="144"/>
      <c r="H96" s="34">
        <v>41901000000</v>
      </c>
      <c r="I96" s="41">
        <v>11000</v>
      </c>
      <c r="J96" s="41"/>
      <c r="K96" s="41"/>
      <c r="L96" s="41"/>
      <c r="M96" s="41"/>
      <c r="N96" s="153"/>
      <c r="O96" s="153"/>
      <c r="P96" s="165"/>
      <c r="Q96" s="150"/>
    </row>
    <row r="97" spans="3:17" s="29" customFormat="1" ht="15" customHeight="1">
      <c r="C97" s="144"/>
      <c r="D97" s="34">
        <v>6171</v>
      </c>
      <c r="E97" s="34">
        <v>5173</v>
      </c>
      <c r="F97" s="34">
        <v>104113013</v>
      </c>
      <c r="G97" s="144"/>
      <c r="H97" s="34">
        <v>41901000000</v>
      </c>
      <c r="I97" s="41">
        <v>1300</v>
      </c>
      <c r="J97" s="41"/>
      <c r="K97" s="41"/>
      <c r="L97" s="41"/>
      <c r="M97" s="41"/>
      <c r="N97" s="153"/>
      <c r="O97" s="153"/>
      <c r="P97" s="165"/>
      <c r="Q97" s="150"/>
    </row>
    <row r="98" spans="3:17" s="29" customFormat="1" ht="15" customHeight="1">
      <c r="C98" s="144"/>
      <c r="D98" s="34">
        <v>6171</v>
      </c>
      <c r="E98" s="34">
        <v>5173</v>
      </c>
      <c r="F98" s="34" t="s">
        <v>31</v>
      </c>
      <c r="G98" s="144"/>
      <c r="H98" s="34">
        <v>41901000000</v>
      </c>
      <c r="I98" s="41">
        <v>700</v>
      </c>
      <c r="J98" s="41"/>
      <c r="K98" s="41"/>
      <c r="L98" s="41"/>
      <c r="M98" s="41"/>
      <c r="N98" s="153"/>
      <c r="O98" s="153"/>
      <c r="P98" s="165"/>
      <c r="Q98" s="150"/>
    </row>
    <row r="99" spans="3:17" s="29" customFormat="1" ht="15" customHeight="1">
      <c r="C99" s="144"/>
      <c r="D99" s="34">
        <v>6171</v>
      </c>
      <c r="E99" s="34">
        <v>5156</v>
      </c>
      <c r="F99" s="34">
        <v>104513013</v>
      </c>
      <c r="G99" s="144"/>
      <c r="H99" s="34">
        <v>41901000000</v>
      </c>
      <c r="I99" s="41">
        <v>1700</v>
      </c>
      <c r="J99" s="41"/>
      <c r="K99" s="41"/>
      <c r="L99" s="41"/>
      <c r="M99" s="41"/>
      <c r="N99" s="153"/>
      <c r="O99" s="153"/>
      <c r="P99" s="165"/>
      <c r="Q99" s="150"/>
    </row>
    <row r="100" spans="3:17" s="29" customFormat="1" ht="15" customHeight="1">
      <c r="C100" s="144"/>
      <c r="D100" s="34">
        <v>6171</v>
      </c>
      <c r="E100" s="34">
        <v>5156</v>
      </c>
      <c r="F100" s="34">
        <v>104113013</v>
      </c>
      <c r="G100" s="144"/>
      <c r="H100" s="34">
        <v>41901000000</v>
      </c>
      <c r="I100" s="41">
        <v>200</v>
      </c>
      <c r="J100" s="41"/>
      <c r="K100" s="41"/>
      <c r="L100" s="41"/>
      <c r="M100" s="41"/>
      <c r="N100" s="153"/>
      <c r="O100" s="153"/>
      <c r="P100" s="165"/>
      <c r="Q100" s="150"/>
    </row>
    <row r="101" spans="3:17" s="29" customFormat="1" ht="15" customHeight="1">
      <c r="C101" s="144"/>
      <c r="D101" s="34">
        <v>6171</v>
      </c>
      <c r="E101" s="34">
        <v>5156</v>
      </c>
      <c r="F101" s="34" t="s">
        <v>31</v>
      </c>
      <c r="G101" s="144"/>
      <c r="H101" s="34">
        <v>41901000000</v>
      </c>
      <c r="I101" s="41">
        <v>100</v>
      </c>
      <c r="J101" s="41"/>
      <c r="K101" s="41"/>
      <c r="L101" s="41"/>
      <c r="M101" s="41"/>
      <c r="N101" s="153"/>
      <c r="O101" s="153"/>
      <c r="P101" s="165"/>
      <c r="Q101" s="150"/>
    </row>
    <row r="102" spans="3:17" s="29" customFormat="1" ht="15" customHeight="1">
      <c r="C102" s="144"/>
      <c r="D102" s="34">
        <v>6171</v>
      </c>
      <c r="E102" s="34">
        <v>5424</v>
      </c>
      <c r="F102" s="34">
        <v>104513013</v>
      </c>
      <c r="G102" s="144"/>
      <c r="H102" s="34">
        <v>41901000000</v>
      </c>
      <c r="I102" s="41">
        <v>25500</v>
      </c>
      <c r="J102" s="41"/>
      <c r="K102" s="41"/>
      <c r="L102" s="41"/>
      <c r="M102" s="41"/>
      <c r="N102" s="153"/>
      <c r="O102" s="153"/>
      <c r="P102" s="165"/>
      <c r="Q102" s="150"/>
    </row>
    <row r="103" spans="3:17" s="29" customFormat="1" ht="15" customHeight="1">
      <c r="C103" s="144"/>
      <c r="D103" s="34">
        <v>6171</v>
      </c>
      <c r="E103" s="34">
        <v>5424</v>
      </c>
      <c r="F103" s="34">
        <v>104113013</v>
      </c>
      <c r="G103" s="144"/>
      <c r="H103" s="34">
        <v>41901000000</v>
      </c>
      <c r="I103" s="41">
        <v>3000</v>
      </c>
      <c r="J103" s="41"/>
      <c r="K103" s="41"/>
      <c r="L103" s="41"/>
      <c r="M103" s="41"/>
      <c r="N103" s="153"/>
      <c r="O103" s="153"/>
      <c r="P103" s="165"/>
      <c r="Q103" s="150"/>
    </row>
    <row r="104" spans="3:17" s="29" customFormat="1" ht="15" customHeight="1">
      <c r="C104" s="144"/>
      <c r="D104" s="34">
        <v>6171</v>
      </c>
      <c r="E104" s="34">
        <v>5424</v>
      </c>
      <c r="F104" s="34" t="s">
        <v>31</v>
      </c>
      <c r="G104" s="144"/>
      <c r="H104" s="34">
        <v>41901000000</v>
      </c>
      <c r="I104" s="41">
        <v>1500</v>
      </c>
      <c r="J104" s="41"/>
      <c r="K104" s="41"/>
      <c r="L104" s="41"/>
      <c r="M104" s="41"/>
      <c r="N104" s="153"/>
      <c r="O104" s="153"/>
      <c r="P104" s="165"/>
      <c r="Q104" s="150"/>
    </row>
    <row r="105" spans="3:17" s="29" customFormat="1" ht="15" customHeight="1">
      <c r="C105" s="144"/>
      <c r="D105" s="34">
        <v>6171</v>
      </c>
      <c r="E105" s="34">
        <v>5132</v>
      </c>
      <c r="F105" s="34">
        <v>104513013</v>
      </c>
      <c r="G105" s="144"/>
      <c r="H105" s="34">
        <v>41901000000</v>
      </c>
      <c r="I105" s="41">
        <v>8500</v>
      </c>
      <c r="J105" s="41"/>
      <c r="K105" s="41"/>
      <c r="L105" s="41"/>
      <c r="M105" s="41"/>
      <c r="N105" s="153"/>
      <c r="O105" s="153"/>
      <c r="P105" s="165"/>
      <c r="Q105" s="150"/>
    </row>
    <row r="106" spans="3:17" s="29" customFormat="1" ht="15" customHeight="1">
      <c r="C106" s="144"/>
      <c r="D106" s="34">
        <v>6171</v>
      </c>
      <c r="E106" s="34">
        <v>5132</v>
      </c>
      <c r="F106" s="34">
        <v>104113013</v>
      </c>
      <c r="G106" s="144"/>
      <c r="H106" s="34">
        <v>41901000000</v>
      </c>
      <c r="I106" s="41">
        <v>1000</v>
      </c>
      <c r="J106" s="41"/>
      <c r="K106" s="41"/>
      <c r="L106" s="41"/>
      <c r="M106" s="41"/>
      <c r="N106" s="153"/>
      <c r="O106" s="153"/>
      <c r="P106" s="165"/>
      <c r="Q106" s="150"/>
    </row>
    <row r="107" spans="3:17" s="29" customFormat="1" ht="15" customHeight="1">
      <c r="C107" s="144"/>
      <c r="D107" s="34">
        <v>6171</v>
      </c>
      <c r="E107" s="34">
        <v>5132</v>
      </c>
      <c r="F107" s="34" t="s">
        <v>31</v>
      </c>
      <c r="G107" s="144"/>
      <c r="H107" s="34">
        <v>41901000000</v>
      </c>
      <c r="I107" s="41">
        <v>500</v>
      </c>
      <c r="J107" s="41"/>
      <c r="K107" s="41"/>
      <c r="L107" s="41"/>
      <c r="M107" s="41"/>
      <c r="N107" s="153"/>
      <c r="O107" s="153"/>
      <c r="P107" s="165"/>
      <c r="Q107" s="150"/>
    </row>
    <row r="108" spans="3:17" s="29" customFormat="1" ht="15" customHeight="1">
      <c r="C108" s="144"/>
      <c r="D108" s="34">
        <v>6171</v>
      </c>
      <c r="E108" s="34">
        <v>5162</v>
      </c>
      <c r="F108" s="34">
        <v>104513013</v>
      </c>
      <c r="G108" s="144"/>
      <c r="H108" s="34">
        <v>41901000000</v>
      </c>
      <c r="I108" s="41">
        <v>16200</v>
      </c>
      <c r="J108" s="41"/>
      <c r="K108" s="41"/>
      <c r="L108" s="41"/>
      <c r="M108" s="41"/>
      <c r="N108" s="153"/>
      <c r="O108" s="153"/>
      <c r="P108" s="165"/>
      <c r="Q108" s="150"/>
    </row>
    <row r="109" spans="3:17" s="29" customFormat="1" ht="15" customHeight="1">
      <c r="C109" s="144"/>
      <c r="D109" s="34">
        <v>6171</v>
      </c>
      <c r="E109" s="34">
        <v>5162</v>
      </c>
      <c r="F109" s="34">
        <v>104113013</v>
      </c>
      <c r="G109" s="144"/>
      <c r="H109" s="34">
        <v>41901000000</v>
      </c>
      <c r="I109" s="41">
        <v>1900</v>
      </c>
      <c r="J109" s="41"/>
      <c r="K109" s="41"/>
      <c r="L109" s="41"/>
      <c r="M109" s="41"/>
      <c r="N109" s="153"/>
      <c r="O109" s="153"/>
      <c r="P109" s="165"/>
      <c r="Q109" s="150"/>
    </row>
    <row r="110" spans="3:17" s="29" customFormat="1" ht="15" customHeight="1">
      <c r="C110" s="144"/>
      <c r="D110" s="34">
        <v>6171</v>
      </c>
      <c r="E110" s="34">
        <v>5162</v>
      </c>
      <c r="F110" s="34" t="s">
        <v>31</v>
      </c>
      <c r="G110" s="144"/>
      <c r="H110" s="34">
        <v>41901000000</v>
      </c>
      <c r="I110" s="41">
        <v>1000</v>
      </c>
      <c r="J110" s="41"/>
      <c r="K110" s="41"/>
      <c r="L110" s="41"/>
      <c r="M110" s="41"/>
      <c r="N110" s="153"/>
      <c r="O110" s="153"/>
      <c r="P110" s="165"/>
      <c r="Q110" s="150"/>
    </row>
    <row r="111" spans="3:17" s="29" customFormat="1" ht="15" customHeight="1">
      <c r="C111" s="144"/>
      <c r="D111" s="34">
        <v>6171</v>
      </c>
      <c r="E111" s="34">
        <v>5175</v>
      </c>
      <c r="F111" s="34">
        <v>104513013</v>
      </c>
      <c r="G111" s="144"/>
      <c r="H111" s="34">
        <v>41901000000</v>
      </c>
      <c r="I111" s="41">
        <v>4200</v>
      </c>
      <c r="J111" s="41"/>
      <c r="K111" s="41"/>
      <c r="L111" s="41"/>
      <c r="M111" s="41"/>
      <c r="N111" s="153"/>
      <c r="O111" s="153"/>
      <c r="P111" s="165"/>
      <c r="Q111" s="150"/>
    </row>
    <row r="112" spans="3:17" s="29" customFormat="1" ht="15" customHeight="1">
      <c r="C112" s="144"/>
      <c r="D112" s="34">
        <v>6171</v>
      </c>
      <c r="E112" s="34">
        <v>5175</v>
      </c>
      <c r="F112" s="34">
        <v>104113013</v>
      </c>
      <c r="G112" s="144"/>
      <c r="H112" s="34">
        <v>41901000000</v>
      </c>
      <c r="I112" s="41">
        <v>500</v>
      </c>
      <c r="J112" s="41"/>
      <c r="K112" s="41"/>
      <c r="L112" s="41"/>
      <c r="M112" s="41"/>
      <c r="N112" s="153"/>
      <c r="O112" s="153"/>
      <c r="P112" s="165"/>
      <c r="Q112" s="150"/>
    </row>
    <row r="113" spans="3:17" s="29" customFormat="1" ht="13.5" customHeight="1">
      <c r="C113" s="145"/>
      <c r="D113" s="34">
        <v>6171</v>
      </c>
      <c r="E113" s="34">
        <v>5175</v>
      </c>
      <c r="F113" s="34" t="s">
        <v>31</v>
      </c>
      <c r="G113" s="145"/>
      <c r="H113" s="34">
        <v>41901000000</v>
      </c>
      <c r="I113" s="41">
        <v>300</v>
      </c>
      <c r="J113" s="41"/>
      <c r="K113" s="41"/>
      <c r="L113" s="41"/>
      <c r="M113" s="41"/>
      <c r="N113" s="154"/>
      <c r="O113" s="154"/>
      <c r="P113" s="162"/>
      <c r="Q113" s="151"/>
    </row>
    <row r="114" spans="3:17" ht="15" customHeight="1">
      <c r="C114" s="143">
        <v>18</v>
      </c>
      <c r="D114" s="34" t="s">
        <v>31</v>
      </c>
      <c r="E114" s="34">
        <v>4116</v>
      </c>
      <c r="F114" s="34">
        <v>13010</v>
      </c>
      <c r="G114" s="143" t="s">
        <v>68</v>
      </c>
      <c r="H114" s="34" t="s">
        <v>31</v>
      </c>
      <c r="I114" s="41"/>
      <c r="J114" s="41"/>
      <c r="K114" s="41"/>
      <c r="L114" s="41">
        <v>854500</v>
      </c>
      <c r="M114" s="41"/>
      <c r="N114" s="152" t="s">
        <v>69</v>
      </c>
      <c r="O114" s="152" t="s">
        <v>59</v>
      </c>
      <c r="P114" s="146" t="s">
        <v>73</v>
      </c>
      <c r="Q114" s="174">
        <v>44615</v>
      </c>
    </row>
    <row r="115" spans="3:17" ht="15">
      <c r="C115" s="144"/>
      <c r="D115" s="34">
        <v>4339</v>
      </c>
      <c r="E115" s="34">
        <v>5021</v>
      </c>
      <c r="F115" s="34">
        <v>13010</v>
      </c>
      <c r="G115" s="144"/>
      <c r="H115" s="34" t="s">
        <v>31</v>
      </c>
      <c r="I115" s="41">
        <v>10000</v>
      </c>
      <c r="J115" s="41"/>
      <c r="K115" s="41"/>
      <c r="L115" s="41"/>
      <c r="M115" s="41"/>
      <c r="N115" s="153"/>
      <c r="O115" s="153"/>
      <c r="P115" s="147"/>
      <c r="Q115" s="177"/>
    </row>
    <row r="116" spans="3:17" ht="15">
      <c r="C116" s="144"/>
      <c r="D116" s="34">
        <v>4339</v>
      </c>
      <c r="E116" s="34">
        <v>5132</v>
      </c>
      <c r="F116" s="34">
        <v>13010</v>
      </c>
      <c r="G116" s="144"/>
      <c r="H116" s="34" t="s">
        <v>31</v>
      </c>
      <c r="I116" s="41">
        <v>10000</v>
      </c>
      <c r="J116" s="41"/>
      <c r="K116" s="41"/>
      <c r="L116" s="41"/>
      <c r="M116" s="41"/>
      <c r="N116" s="153"/>
      <c r="O116" s="153"/>
      <c r="P116" s="147"/>
      <c r="Q116" s="177"/>
    </row>
    <row r="117" spans="3:17" ht="15">
      <c r="C117" s="144"/>
      <c r="D117" s="34">
        <v>4339</v>
      </c>
      <c r="E117" s="34">
        <v>5133</v>
      </c>
      <c r="F117" s="34">
        <v>13010</v>
      </c>
      <c r="G117" s="144"/>
      <c r="H117" s="34" t="s">
        <v>31</v>
      </c>
      <c r="I117" s="41">
        <v>2000</v>
      </c>
      <c r="J117" s="41"/>
      <c r="K117" s="41"/>
      <c r="L117" s="41"/>
      <c r="M117" s="41"/>
      <c r="N117" s="153"/>
      <c r="O117" s="153"/>
      <c r="P117" s="147"/>
      <c r="Q117" s="177"/>
    </row>
    <row r="118" spans="3:17" ht="15">
      <c r="C118" s="144"/>
      <c r="D118" s="34">
        <v>4339</v>
      </c>
      <c r="E118" s="34">
        <v>5136</v>
      </c>
      <c r="F118" s="34">
        <v>13010</v>
      </c>
      <c r="G118" s="144"/>
      <c r="H118" s="34" t="s">
        <v>31</v>
      </c>
      <c r="I118" s="41">
        <v>10000</v>
      </c>
      <c r="J118" s="41"/>
      <c r="K118" s="41"/>
      <c r="L118" s="41"/>
      <c r="M118" s="41"/>
      <c r="N118" s="153"/>
      <c r="O118" s="153"/>
      <c r="P118" s="147"/>
      <c r="Q118" s="177"/>
    </row>
    <row r="119" spans="3:17" ht="15">
      <c r="C119" s="144"/>
      <c r="D119" s="34">
        <v>4339</v>
      </c>
      <c r="E119" s="34">
        <v>5137</v>
      </c>
      <c r="F119" s="34">
        <v>13010</v>
      </c>
      <c r="G119" s="144"/>
      <c r="H119" s="34" t="s">
        <v>31</v>
      </c>
      <c r="I119" s="41">
        <v>50000</v>
      </c>
      <c r="J119" s="41"/>
      <c r="K119" s="41"/>
      <c r="L119" s="41"/>
      <c r="M119" s="41"/>
      <c r="N119" s="153"/>
      <c r="O119" s="153"/>
      <c r="P119" s="147"/>
      <c r="Q119" s="177"/>
    </row>
    <row r="120" spans="3:17" ht="15">
      <c r="C120" s="144"/>
      <c r="D120" s="34">
        <v>4339</v>
      </c>
      <c r="E120" s="34">
        <v>5139</v>
      </c>
      <c r="F120" s="34">
        <v>13010</v>
      </c>
      <c r="G120" s="144"/>
      <c r="H120" s="34" t="s">
        <v>31</v>
      </c>
      <c r="I120" s="41">
        <v>38000</v>
      </c>
      <c r="J120" s="41"/>
      <c r="K120" s="41"/>
      <c r="L120" s="41"/>
      <c r="M120" s="41"/>
      <c r="N120" s="153"/>
      <c r="O120" s="153"/>
      <c r="P120" s="147"/>
      <c r="Q120" s="177"/>
    </row>
    <row r="121" spans="3:17" ht="15">
      <c r="C121" s="144"/>
      <c r="D121" s="34">
        <v>4339</v>
      </c>
      <c r="E121" s="34">
        <v>5151</v>
      </c>
      <c r="F121" s="34">
        <v>13010</v>
      </c>
      <c r="G121" s="144"/>
      <c r="H121" s="34" t="s">
        <v>31</v>
      </c>
      <c r="I121" s="41">
        <v>7000</v>
      </c>
      <c r="J121" s="41"/>
      <c r="K121" s="41"/>
      <c r="L121" s="41"/>
      <c r="M121" s="41"/>
      <c r="N121" s="153"/>
      <c r="O121" s="153"/>
      <c r="P121" s="147"/>
      <c r="Q121" s="177"/>
    </row>
    <row r="122" spans="3:17" ht="15">
      <c r="C122" s="144"/>
      <c r="D122" s="34">
        <v>4339</v>
      </c>
      <c r="E122" s="34">
        <v>5152</v>
      </c>
      <c r="F122" s="34">
        <v>13010</v>
      </c>
      <c r="G122" s="144"/>
      <c r="H122" s="34" t="s">
        <v>31</v>
      </c>
      <c r="I122" s="41">
        <v>25000</v>
      </c>
      <c r="J122" s="41"/>
      <c r="K122" s="41"/>
      <c r="L122" s="41"/>
      <c r="M122" s="41"/>
      <c r="N122" s="153"/>
      <c r="O122" s="153"/>
      <c r="P122" s="147"/>
      <c r="Q122" s="177"/>
    </row>
    <row r="123" spans="3:17" ht="15">
      <c r="C123" s="144"/>
      <c r="D123" s="34">
        <v>4339</v>
      </c>
      <c r="E123" s="34">
        <v>5154</v>
      </c>
      <c r="F123" s="34">
        <v>13010</v>
      </c>
      <c r="G123" s="144"/>
      <c r="H123" s="34" t="s">
        <v>31</v>
      </c>
      <c r="I123" s="41">
        <v>25000</v>
      </c>
      <c r="J123" s="41"/>
      <c r="K123" s="41"/>
      <c r="L123" s="41"/>
      <c r="M123" s="41"/>
      <c r="N123" s="153"/>
      <c r="O123" s="153"/>
      <c r="P123" s="147"/>
      <c r="Q123" s="177"/>
    </row>
    <row r="124" spans="3:17" ht="15">
      <c r="C124" s="144"/>
      <c r="D124" s="34">
        <v>4339</v>
      </c>
      <c r="E124" s="34">
        <v>5156</v>
      </c>
      <c r="F124" s="34">
        <v>13010</v>
      </c>
      <c r="G124" s="144"/>
      <c r="H124" s="34" t="s">
        <v>31</v>
      </c>
      <c r="I124" s="41">
        <v>5000</v>
      </c>
      <c r="J124" s="41"/>
      <c r="K124" s="41"/>
      <c r="L124" s="41"/>
      <c r="M124" s="41"/>
      <c r="N124" s="153"/>
      <c r="O124" s="153"/>
      <c r="P124" s="147"/>
      <c r="Q124" s="177"/>
    </row>
    <row r="125" spans="3:17" ht="15">
      <c r="C125" s="144"/>
      <c r="D125" s="34">
        <v>4339</v>
      </c>
      <c r="E125" s="34">
        <v>5161</v>
      </c>
      <c r="F125" s="34">
        <v>13010</v>
      </c>
      <c r="G125" s="144"/>
      <c r="H125" s="34" t="s">
        <v>31</v>
      </c>
      <c r="I125" s="41">
        <v>4000</v>
      </c>
      <c r="J125" s="41"/>
      <c r="K125" s="41"/>
      <c r="L125" s="41"/>
      <c r="M125" s="41"/>
      <c r="N125" s="153"/>
      <c r="O125" s="153"/>
      <c r="P125" s="147"/>
      <c r="Q125" s="177"/>
    </row>
    <row r="126" spans="3:17" ht="15">
      <c r="C126" s="144"/>
      <c r="D126" s="34">
        <v>4339</v>
      </c>
      <c r="E126" s="34">
        <v>5162</v>
      </c>
      <c r="F126" s="34">
        <v>13010</v>
      </c>
      <c r="G126" s="144"/>
      <c r="H126" s="34" t="s">
        <v>31</v>
      </c>
      <c r="I126" s="41">
        <v>7000</v>
      </c>
      <c r="J126" s="41"/>
      <c r="K126" s="41"/>
      <c r="L126" s="41"/>
      <c r="M126" s="41"/>
      <c r="N126" s="153"/>
      <c r="O126" s="153"/>
      <c r="P126" s="147"/>
      <c r="Q126" s="177"/>
    </row>
    <row r="127" spans="3:17" ht="15">
      <c r="C127" s="144"/>
      <c r="D127" s="34">
        <v>4339</v>
      </c>
      <c r="E127" s="34">
        <v>5167</v>
      </c>
      <c r="F127" s="34">
        <v>13010</v>
      </c>
      <c r="G127" s="144"/>
      <c r="H127" s="34" t="s">
        <v>31</v>
      </c>
      <c r="I127" s="41">
        <v>20000</v>
      </c>
      <c r="J127" s="41"/>
      <c r="K127" s="41"/>
      <c r="L127" s="41"/>
      <c r="M127" s="41"/>
      <c r="N127" s="153"/>
      <c r="O127" s="153"/>
      <c r="P127" s="147"/>
      <c r="Q127" s="177"/>
    </row>
    <row r="128" spans="3:17" ht="15">
      <c r="C128" s="144"/>
      <c r="D128" s="34">
        <v>4339</v>
      </c>
      <c r="E128" s="34">
        <v>5169</v>
      </c>
      <c r="F128" s="34">
        <v>13010</v>
      </c>
      <c r="G128" s="144"/>
      <c r="H128" s="34" t="s">
        <v>31</v>
      </c>
      <c r="I128" s="41">
        <v>458500</v>
      </c>
      <c r="J128" s="41"/>
      <c r="K128" s="41"/>
      <c r="L128" s="41"/>
      <c r="M128" s="41"/>
      <c r="N128" s="153"/>
      <c r="O128" s="153"/>
      <c r="P128" s="147"/>
      <c r="Q128" s="177"/>
    </row>
    <row r="129" spans="3:17" ht="15">
      <c r="C129" s="144"/>
      <c r="D129" s="34">
        <v>4339</v>
      </c>
      <c r="E129" s="34">
        <v>5173</v>
      </c>
      <c r="F129" s="34">
        <v>13010</v>
      </c>
      <c r="G129" s="144"/>
      <c r="H129" s="34" t="s">
        <v>31</v>
      </c>
      <c r="I129" s="41">
        <v>3000</v>
      </c>
      <c r="J129" s="41"/>
      <c r="K129" s="41"/>
      <c r="L129" s="41"/>
      <c r="M129" s="41"/>
      <c r="N129" s="153"/>
      <c r="O129" s="153"/>
      <c r="P129" s="147"/>
      <c r="Q129" s="177"/>
    </row>
    <row r="130" spans="3:17" ht="15">
      <c r="C130" s="144"/>
      <c r="D130" s="34">
        <v>4339</v>
      </c>
      <c r="E130" s="34">
        <v>5175</v>
      </c>
      <c r="F130" s="34">
        <v>13010</v>
      </c>
      <c r="G130" s="145"/>
      <c r="H130" s="34" t="s">
        <v>31</v>
      </c>
      <c r="I130" s="41">
        <v>10000</v>
      </c>
      <c r="J130" s="41"/>
      <c r="K130" s="41"/>
      <c r="L130" s="41"/>
      <c r="M130" s="41"/>
      <c r="N130" s="153"/>
      <c r="O130" s="154"/>
      <c r="P130" s="147"/>
      <c r="Q130" s="177"/>
    </row>
    <row r="131" spans="3:17" ht="15">
      <c r="C131" s="144"/>
      <c r="D131" s="34">
        <v>6409</v>
      </c>
      <c r="E131" s="34">
        <v>5901</v>
      </c>
      <c r="F131" s="34" t="s">
        <v>31</v>
      </c>
      <c r="G131" s="86" t="s">
        <v>36</v>
      </c>
      <c r="H131" s="34" t="s">
        <v>31</v>
      </c>
      <c r="I131" s="41">
        <v>170000</v>
      </c>
      <c r="J131" s="41"/>
      <c r="K131" s="41"/>
      <c r="L131" s="41"/>
      <c r="M131" s="41"/>
      <c r="N131" s="153"/>
      <c r="O131" s="42" t="s">
        <v>70</v>
      </c>
      <c r="P131" s="147"/>
      <c r="Q131" s="177"/>
    </row>
    <row r="132" spans="3:17" ht="15">
      <c r="C132" s="144"/>
      <c r="D132" s="34" t="s">
        <v>31</v>
      </c>
      <c r="E132" s="34">
        <v>4116</v>
      </c>
      <c r="F132" s="34">
        <v>13010</v>
      </c>
      <c r="G132" s="143" t="s">
        <v>67</v>
      </c>
      <c r="H132" s="34" t="s">
        <v>31</v>
      </c>
      <c r="I132" s="41"/>
      <c r="J132" s="41"/>
      <c r="K132" s="41"/>
      <c r="L132" s="41">
        <v>1472000</v>
      </c>
      <c r="M132" s="41"/>
      <c r="N132" s="153"/>
      <c r="O132" s="152" t="s">
        <v>59</v>
      </c>
      <c r="P132" s="147"/>
      <c r="Q132" s="177"/>
    </row>
    <row r="133" spans="3:17" ht="15">
      <c r="C133" s="144"/>
      <c r="D133" s="34">
        <v>4339</v>
      </c>
      <c r="E133" s="34">
        <v>5011</v>
      </c>
      <c r="F133" s="34">
        <v>13010</v>
      </c>
      <c r="G133" s="144"/>
      <c r="H133" s="34" t="s">
        <v>31</v>
      </c>
      <c r="I133" s="41">
        <v>1100000</v>
      </c>
      <c r="J133" s="41"/>
      <c r="K133" s="41"/>
      <c r="L133" s="41"/>
      <c r="M133" s="41"/>
      <c r="N133" s="153"/>
      <c r="O133" s="153"/>
      <c r="P133" s="147"/>
      <c r="Q133" s="177"/>
    </row>
    <row r="134" spans="3:17" ht="15">
      <c r="C134" s="144"/>
      <c r="D134" s="34">
        <v>4339</v>
      </c>
      <c r="E134" s="34">
        <v>5031</v>
      </c>
      <c r="F134" s="34">
        <v>13010</v>
      </c>
      <c r="G134" s="144"/>
      <c r="H134" s="34" t="s">
        <v>31</v>
      </c>
      <c r="I134" s="41">
        <v>273000</v>
      </c>
      <c r="J134" s="41"/>
      <c r="K134" s="41"/>
      <c r="L134" s="41"/>
      <c r="M134" s="41"/>
      <c r="N134" s="153"/>
      <c r="O134" s="153"/>
      <c r="P134" s="147"/>
      <c r="Q134" s="177"/>
    </row>
    <row r="135" spans="3:17" ht="15">
      <c r="C135" s="145"/>
      <c r="D135" s="34">
        <v>4339</v>
      </c>
      <c r="E135" s="34">
        <v>5032</v>
      </c>
      <c r="F135" s="34">
        <v>13010</v>
      </c>
      <c r="G135" s="145"/>
      <c r="H135" s="34" t="s">
        <v>31</v>
      </c>
      <c r="I135" s="41">
        <v>99000</v>
      </c>
      <c r="J135" s="41"/>
      <c r="K135" s="41"/>
      <c r="L135" s="41"/>
      <c r="M135" s="41"/>
      <c r="N135" s="154"/>
      <c r="O135" s="154"/>
      <c r="P135" s="148"/>
      <c r="Q135" s="175"/>
    </row>
    <row r="136" spans="3:17" ht="15">
      <c r="C136" s="143">
        <v>19</v>
      </c>
      <c r="D136" s="86">
        <v>6409</v>
      </c>
      <c r="E136" s="86">
        <v>5901</v>
      </c>
      <c r="F136" s="86" t="s">
        <v>31</v>
      </c>
      <c r="G136" s="86" t="s">
        <v>36</v>
      </c>
      <c r="H136" s="50" t="s">
        <v>31</v>
      </c>
      <c r="I136" s="40">
        <v>-113400</v>
      </c>
      <c r="J136" s="53"/>
      <c r="K136" s="53"/>
      <c r="L136" s="106"/>
      <c r="M136" s="53"/>
      <c r="N136" s="152" t="s">
        <v>105</v>
      </c>
      <c r="O136" s="53" t="s">
        <v>70</v>
      </c>
      <c r="P136" s="161" t="s">
        <v>104</v>
      </c>
      <c r="Q136" s="149">
        <v>44634</v>
      </c>
    </row>
    <row r="137" spans="3:17" ht="15">
      <c r="C137" s="145"/>
      <c r="D137" s="86">
        <v>3639</v>
      </c>
      <c r="E137" s="86">
        <v>5331</v>
      </c>
      <c r="F137" s="86" t="s">
        <v>31</v>
      </c>
      <c r="G137" s="86" t="s">
        <v>40</v>
      </c>
      <c r="H137" s="50">
        <v>3103</v>
      </c>
      <c r="I137" s="54">
        <v>113400</v>
      </c>
      <c r="J137" s="53"/>
      <c r="K137" s="53"/>
      <c r="L137" s="106"/>
      <c r="M137" s="53"/>
      <c r="N137" s="154"/>
      <c r="O137" s="53" t="s">
        <v>106</v>
      </c>
      <c r="P137" s="162"/>
      <c r="Q137" s="151"/>
    </row>
    <row r="138" spans="3:17" s="29" customFormat="1" ht="29.25" customHeight="1">
      <c r="C138" s="143">
        <v>20</v>
      </c>
      <c r="D138" s="86" t="s">
        <v>31</v>
      </c>
      <c r="E138" s="86">
        <v>8115</v>
      </c>
      <c r="F138" s="86" t="s">
        <v>31</v>
      </c>
      <c r="G138" s="143" t="s">
        <v>36</v>
      </c>
      <c r="H138" s="67" t="s">
        <v>31</v>
      </c>
      <c r="I138" s="54"/>
      <c r="J138" s="53"/>
      <c r="K138" s="53"/>
      <c r="L138" s="41"/>
      <c r="M138" s="41">
        <v>98689400</v>
      </c>
      <c r="N138" s="152" t="s">
        <v>143</v>
      </c>
      <c r="O138" s="68" t="s">
        <v>110</v>
      </c>
      <c r="P138" s="161" t="s">
        <v>172</v>
      </c>
      <c r="Q138" s="149">
        <v>44680</v>
      </c>
    </row>
    <row r="139" spans="3:17" s="29" customFormat="1" ht="15">
      <c r="C139" s="144"/>
      <c r="D139" s="86">
        <v>6409</v>
      </c>
      <c r="E139" s="86">
        <v>5901</v>
      </c>
      <c r="F139" s="86" t="s">
        <v>31</v>
      </c>
      <c r="G139" s="144"/>
      <c r="H139" s="67" t="s">
        <v>31</v>
      </c>
      <c r="I139" s="54">
        <v>28689400</v>
      </c>
      <c r="J139" s="53"/>
      <c r="K139" s="53"/>
      <c r="L139" s="106"/>
      <c r="M139" s="53"/>
      <c r="N139" s="153"/>
      <c r="O139" s="53" t="s">
        <v>144</v>
      </c>
      <c r="P139" s="165"/>
      <c r="Q139" s="150"/>
    </row>
    <row r="140" spans="3:17" s="29" customFormat="1" ht="15">
      <c r="C140" s="145"/>
      <c r="D140" s="86">
        <v>6409</v>
      </c>
      <c r="E140" s="86">
        <v>6901</v>
      </c>
      <c r="F140" s="86" t="s">
        <v>31</v>
      </c>
      <c r="G140" s="145"/>
      <c r="H140" s="67" t="s">
        <v>31</v>
      </c>
      <c r="I140" s="54"/>
      <c r="J140" s="54">
        <v>70000000</v>
      </c>
      <c r="K140" s="53"/>
      <c r="L140" s="106"/>
      <c r="M140" s="53"/>
      <c r="N140" s="154"/>
      <c r="O140" s="53" t="s">
        <v>145</v>
      </c>
      <c r="P140" s="162"/>
      <c r="Q140" s="151"/>
    </row>
    <row r="141" spans="3:17" s="29" customFormat="1" ht="15">
      <c r="C141" s="143">
        <v>21</v>
      </c>
      <c r="D141" s="86" t="s">
        <v>31</v>
      </c>
      <c r="E141" s="86">
        <v>8115</v>
      </c>
      <c r="F141" s="86" t="s">
        <v>31</v>
      </c>
      <c r="G141" s="143" t="s">
        <v>53</v>
      </c>
      <c r="H141" s="67" t="s">
        <v>31</v>
      </c>
      <c r="I141" s="54"/>
      <c r="J141" s="53"/>
      <c r="K141" s="53"/>
      <c r="L141" s="54"/>
      <c r="M141" s="55">
        <v>2500000</v>
      </c>
      <c r="N141" s="152" t="s">
        <v>146</v>
      </c>
      <c r="O141" s="71" t="s">
        <v>147</v>
      </c>
      <c r="P141" s="161" t="s">
        <v>173</v>
      </c>
      <c r="Q141" s="149">
        <v>44680</v>
      </c>
    </row>
    <row r="142" spans="3:17" s="29" customFormat="1" ht="57.75" customHeight="1">
      <c r="C142" s="145"/>
      <c r="D142" s="86">
        <v>4359</v>
      </c>
      <c r="E142" s="86">
        <v>6351</v>
      </c>
      <c r="F142" s="86" t="s">
        <v>31</v>
      </c>
      <c r="G142" s="145"/>
      <c r="H142" s="67">
        <v>3154</v>
      </c>
      <c r="I142" s="54"/>
      <c r="J142" s="55">
        <v>2500000</v>
      </c>
      <c r="K142" s="53"/>
      <c r="L142" s="106"/>
      <c r="M142" s="53"/>
      <c r="N142" s="154"/>
      <c r="O142" s="71" t="s">
        <v>148</v>
      </c>
      <c r="P142" s="162"/>
      <c r="Q142" s="151"/>
    </row>
    <row r="143" spans="3:17" s="29" customFormat="1" ht="14.25" customHeight="1">
      <c r="C143" s="143">
        <v>22</v>
      </c>
      <c r="D143" s="86">
        <v>6409</v>
      </c>
      <c r="E143" s="86">
        <v>5901</v>
      </c>
      <c r="F143" s="86" t="s">
        <v>31</v>
      </c>
      <c r="G143" s="86" t="s">
        <v>36</v>
      </c>
      <c r="H143" s="67" t="s">
        <v>31</v>
      </c>
      <c r="I143" s="40">
        <v>-85000</v>
      </c>
      <c r="J143" s="55"/>
      <c r="K143" s="53"/>
      <c r="L143" s="106"/>
      <c r="M143" s="53"/>
      <c r="N143" s="152" t="s">
        <v>149</v>
      </c>
      <c r="O143" s="71" t="s">
        <v>70</v>
      </c>
      <c r="P143" s="161" t="s">
        <v>174</v>
      </c>
      <c r="Q143" s="149">
        <v>44680</v>
      </c>
    </row>
    <row r="144" spans="3:17" s="29" customFormat="1" ht="28.5" customHeight="1">
      <c r="C144" s="145"/>
      <c r="D144" s="86">
        <v>3114</v>
      </c>
      <c r="E144" s="86">
        <v>5331</v>
      </c>
      <c r="F144" s="86" t="s">
        <v>31</v>
      </c>
      <c r="G144" s="83" t="s">
        <v>81</v>
      </c>
      <c r="H144" s="67">
        <v>318</v>
      </c>
      <c r="I144" s="54">
        <v>85000</v>
      </c>
      <c r="J144" s="55"/>
      <c r="K144" s="53"/>
      <c r="L144" s="106"/>
      <c r="M144" s="53"/>
      <c r="N144" s="154"/>
      <c r="O144" s="71" t="s">
        <v>150</v>
      </c>
      <c r="P144" s="162"/>
      <c r="Q144" s="151"/>
    </row>
    <row r="145" spans="3:17" s="29" customFormat="1" ht="15" customHeight="1">
      <c r="C145" s="143">
        <v>23</v>
      </c>
      <c r="D145" s="86" t="s">
        <v>31</v>
      </c>
      <c r="E145" s="86">
        <v>4122</v>
      </c>
      <c r="F145" s="86">
        <v>103133063</v>
      </c>
      <c r="G145" s="143" t="s">
        <v>43</v>
      </c>
      <c r="H145" s="52">
        <v>320</v>
      </c>
      <c r="I145" s="54"/>
      <c r="J145" s="53"/>
      <c r="K145" s="53"/>
      <c r="L145" s="54">
        <v>5700</v>
      </c>
      <c r="M145" s="53"/>
      <c r="N145" s="152" t="s">
        <v>113</v>
      </c>
      <c r="O145" s="152" t="s">
        <v>59</v>
      </c>
      <c r="P145" s="146" t="s">
        <v>123</v>
      </c>
      <c r="Q145" s="149">
        <v>44645</v>
      </c>
    </row>
    <row r="146" spans="3:17" s="29" customFormat="1" ht="15" customHeight="1">
      <c r="C146" s="144"/>
      <c r="D146" s="86" t="s">
        <v>31</v>
      </c>
      <c r="E146" s="86">
        <v>4122</v>
      </c>
      <c r="F146" s="86">
        <v>103533063</v>
      </c>
      <c r="G146" s="144"/>
      <c r="H146" s="52">
        <v>320</v>
      </c>
      <c r="I146" s="54"/>
      <c r="J146" s="53"/>
      <c r="K146" s="53"/>
      <c r="L146" s="54">
        <v>47800</v>
      </c>
      <c r="M146" s="53"/>
      <c r="N146" s="153"/>
      <c r="O146" s="153"/>
      <c r="P146" s="147"/>
      <c r="Q146" s="150"/>
    </row>
    <row r="147" spans="3:17" s="29" customFormat="1" ht="15" customHeight="1">
      <c r="C147" s="144"/>
      <c r="D147" s="86">
        <v>3233</v>
      </c>
      <c r="E147" s="86">
        <v>5336</v>
      </c>
      <c r="F147" s="86">
        <v>103133063</v>
      </c>
      <c r="G147" s="144"/>
      <c r="H147" s="52">
        <v>320</v>
      </c>
      <c r="I147" s="54">
        <v>5700</v>
      </c>
      <c r="J147" s="53"/>
      <c r="K147" s="53"/>
      <c r="L147" s="106"/>
      <c r="M147" s="53"/>
      <c r="N147" s="153"/>
      <c r="O147" s="153"/>
      <c r="P147" s="147"/>
      <c r="Q147" s="150"/>
    </row>
    <row r="148" spans="3:17" s="29" customFormat="1" ht="15" customHeight="1">
      <c r="C148" s="145"/>
      <c r="D148" s="86">
        <v>3233</v>
      </c>
      <c r="E148" s="86">
        <v>5336</v>
      </c>
      <c r="F148" s="86">
        <v>103533063</v>
      </c>
      <c r="G148" s="145"/>
      <c r="H148" s="52">
        <v>320</v>
      </c>
      <c r="I148" s="54">
        <v>47800</v>
      </c>
      <c r="J148" s="53"/>
      <c r="K148" s="53"/>
      <c r="L148" s="106"/>
      <c r="M148" s="53"/>
      <c r="N148" s="154"/>
      <c r="O148" s="154"/>
      <c r="P148" s="148"/>
      <c r="Q148" s="151"/>
    </row>
    <row r="149" spans="3:17" ht="15" customHeight="1">
      <c r="C149" s="143">
        <v>24</v>
      </c>
      <c r="D149" s="34">
        <v>6409</v>
      </c>
      <c r="E149" s="34">
        <v>5901</v>
      </c>
      <c r="F149" s="86" t="s">
        <v>31</v>
      </c>
      <c r="G149" s="143" t="s">
        <v>36</v>
      </c>
      <c r="H149" s="34" t="s">
        <v>31</v>
      </c>
      <c r="I149" s="40">
        <v>-750000</v>
      </c>
      <c r="J149" s="41"/>
      <c r="K149" s="41"/>
      <c r="L149" s="41"/>
      <c r="M149" s="41"/>
      <c r="N149" s="152" t="s">
        <v>107</v>
      </c>
      <c r="O149" s="42" t="s">
        <v>70</v>
      </c>
      <c r="P149" s="161" t="s">
        <v>111</v>
      </c>
      <c r="Q149" s="149">
        <v>44634</v>
      </c>
    </row>
    <row r="150" spans="3:17" ht="45.75" customHeight="1">
      <c r="C150" s="145"/>
      <c r="D150" s="34">
        <v>6221</v>
      </c>
      <c r="E150" s="34">
        <v>5221</v>
      </c>
      <c r="F150" s="86" t="s">
        <v>31</v>
      </c>
      <c r="G150" s="145"/>
      <c r="H150" s="34" t="s">
        <v>31</v>
      </c>
      <c r="I150" s="41">
        <v>750000</v>
      </c>
      <c r="J150" s="41"/>
      <c r="K150" s="41"/>
      <c r="L150" s="41"/>
      <c r="M150" s="41"/>
      <c r="N150" s="154"/>
      <c r="O150" s="51" t="s">
        <v>108</v>
      </c>
      <c r="P150" s="162"/>
      <c r="Q150" s="151"/>
    </row>
    <row r="151" spans="3:17" ht="30">
      <c r="C151" s="143">
        <v>25</v>
      </c>
      <c r="D151" s="34" t="s">
        <v>31</v>
      </c>
      <c r="E151" s="34">
        <v>8115</v>
      </c>
      <c r="F151" s="86" t="s">
        <v>31</v>
      </c>
      <c r="G151" s="86" t="s">
        <v>36</v>
      </c>
      <c r="H151" s="34" t="s">
        <v>31</v>
      </c>
      <c r="I151" s="41"/>
      <c r="J151" s="41"/>
      <c r="K151" s="41"/>
      <c r="L151" s="41"/>
      <c r="M151" s="41">
        <v>10000000</v>
      </c>
      <c r="N151" s="152" t="s">
        <v>109</v>
      </c>
      <c r="O151" s="51" t="s">
        <v>110</v>
      </c>
      <c r="P151" s="161" t="s">
        <v>112</v>
      </c>
      <c r="Q151" s="149">
        <v>44634</v>
      </c>
    </row>
    <row r="152" spans="3:17" ht="18" customHeight="1">
      <c r="C152" s="145"/>
      <c r="D152" s="34">
        <v>6221</v>
      </c>
      <c r="E152" s="34">
        <v>5169</v>
      </c>
      <c r="F152" s="86" t="s">
        <v>31</v>
      </c>
      <c r="G152" s="86" t="s">
        <v>45</v>
      </c>
      <c r="H152" s="34" t="s">
        <v>31</v>
      </c>
      <c r="I152" s="41">
        <v>10000000</v>
      </c>
      <c r="J152" s="41"/>
      <c r="K152" s="41"/>
      <c r="L152" s="41"/>
      <c r="M152" s="41"/>
      <c r="N152" s="154"/>
      <c r="O152" s="51" t="s">
        <v>85</v>
      </c>
      <c r="P152" s="162"/>
      <c r="Q152" s="151"/>
    </row>
    <row r="153" spans="3:17" ht="15">
      <c r="C153" s="143">
        <v>26</v>
      </c>
      <c r="D153" s="34" t="s">
        <v>31</v>
      </c>
      <c r="E153" s="34">
        <v>4116</v>
      </c>
      <c r="F153" s="86">
        <v>13010</v>
      </c>
      <c r="G153" s="143" t="s">
        <v>68</v>
      </c>
      <c r="H153" s="34" t="s">
        <v>31</v>
      </c>
      <c r="I153" s="41"/>
      <c r="J153" s="41"/>
      <c r="K153" s="41"/>
      <c r="L153" s="41">
        <v>49500</v>
      </c>
      <c r="M153" s="41"/>
      <c r="N153" s="152" t="s">
        <v>114</v>
      </c>
      <c r="O153" s="152" t="s">
        <v>115</v>
      </c>
      <c r="P153" s="146" t="s">
        <v>122</v>
      </c>
      <c r="Q153" s="149">
        <v>44645</v>
      </c>
    </row>
    <row r="154" spans="3:17" ht="15">
      <c r="C154" s="145"/>
      <c r="D154" s="34">
        <v>4339</v>
      </c>
      <c r="E154" s="34">
        <v>5169</v>
      </c>
      <c r="F154" s="86">
        <v>13010</v>
      </c>
      <c r="G154" s="145"/>
      <c r="H154" s="34" t="s">
        <v>31</v>
      </c>
      <c r="I154" s="41">
        <v>49500</v>
      </c>
      <c r="J154" s="41"/>
      <c r="K154" s="41"/>
      <c r="L154" s="41"/>
      <c r="M154" s="41"/>
      <c r="N154" s="154"/>
      <c r="O154" s="154"/>
      <c r="P154" s="148"/>
      <c r="Q154" s="151"/>
    </row>
    <row r="155" spans="3:17" ht="15">
      <c r="C155" s="143">
        <v>27</v>
      </c>
      <c r="D155" s="34">
        <v>3412</v>
      </c>
      <c r="E155" s="34">
        <v>2229</v>
      </c>
      <c r="F155" s="86" t="s">
        <v>31</v>
      </c>
      <c r="G155" s="86" t="s">
        <v>91</v>
      </c>
      <c r="H155" s="34">
        <v>3202</v>
      </c>
      <c r="I155" s="41"/>
      <c r="J155" s="41"/>
      <c r="K155" s="41"/>
      <c r="L155" s="41">
        <v>2263600</v>
      </c>
      <c r="M155" s="41"/>
      <c r="N155" s="152" t="s">
        <v>116</v>
      </c>
      <c r="O155" s="42" t="s">
        <v>89</v>
      </c>
      <c r="P155" s="146" t="s">
        <v>120</v>
      </c>
      <c r="Q155" s="149">
        <v>44645</v>
      </c>
    </row>
    <row r="156" spans="3:17" ht="27" customHeight="1">
      <c r="C156" s="145"/>
      <c r="D156" s="34">
        <v>6409</v>
      </c>
      <c r="E156" s="34">
        <v>5901</v>
      </c>
      <c r="F156" s="86" t="s">
        <v>31</v>
      </c>
      <c r="G156" s="86" t="s">
        <v>36</v>
      </c>
      <c r="H156" s="34" t="s">
        <v>31</v>
      </c>
      <c r="I156" s="41">
        <v>2263600</v>
      </c>
      <c r="J156" s="41"/>
      <c r="K156" s="41"/>
      <c r="L156" s="41"/>
      <c r="M156" s="41"/>
      <c r="N156" s="154"/>
      <c r="O156" s="42" t="s">
        <v>70</v>
      </c>
      <c r="P156" s="148"/>
      <c r="Q156" s="151"/>
    </row>
    <row r="157" spans="3:17" ht="15">
      <c r="C157" s="143">
        <v>28</v>
      </c>
      <c r="D157" s="34" t="s">
        <v>31</v>
      </c>
      <c r="E157" s="34">
        <v>1122</v>
      </c>
      <c r="F157" s="86" t="s">
        <v>31</v>
      </c>
      <c r="G157" s="143" t="s">
        <v>36</v>
      </c>
      <c r="H157" s="34" t="s">
        <v>31</v>
      </c>
      <c r="I157" s="41"/>
      <c r="J157" s="41"/>
      <c r="K157" s="41"/>
      <c r="L157" s="41">
        <v>18980700</v>
      </c>
      <c r="M157" s="41"/>
      <c r="N157" s="152" t="s">
        <v>117</v>
      </c>
      <c r="O157" s="53" t="s">
        <v>118</v>
      </c>
      <c r="P157" s="146" t="s">
        <v>121</v>
      </c>
      <c r="Q157" s="149">
        <v>44645</v>
      </c>
    </row>
    <row r="158" spans="3:17" ht="27" customHeight="1">
      <c r="C158" s="144"/>
      <c r="D158" s="82">
        <v>6399</v>
      </c>
      <c r="E158" s="85">
        <v>5365</v>
      </c>
      <c r="F158" s="82" t="s">
        <v>31</v>
      </c>
      <c r="G158" s="144"/>
      <c r="H158" s="60" t="s">
        <v>31</v>
      </c>
      <c r="I158" s="62">
        <v>18980700</v>
      </c>
      <c r="J158" s="62"/>
      <c r="K158" s="62"/>
      <c r="L158" s="62"/>
      <c r="M158" s="62"/>
      <c r="N158" s="153"/>
      <c r="O158" s="59" t="s">
        <v>119</v>
      </c>
      <c r="P158" s="147"/>
      <c r="Q158" s="150"/>
    </row>
    <row r="159" spans="3:17" s="29" customFormat="1" ht="30.75" customHeight="1">
      <c r="C159" s="143">
        <v>29</v>
      </c>
      <c r="D159" s="82" t="s">
        <v>31</v>
      </c>
      <c r="E159" s="85">
        <v>1111</v>
      </c>
      <c r="F159" s="82" t="s">
        <v>31</v>
      </c>
      <c r="G159" s="143" t="s">
        <v>36</v>
      </c>
      <c r="H159" s="66" t="s">
        <v>31</v>
      </c>
      <c r="I159" s="62"/>
      <c r="J159" s="62"/>
      <c r="K159" s="62"/>
      <c r="L159" s="62">
        <v>4620000</v>
      </c>
      <c r="M159" s="62"/>
      <c r="N159" s="152" t="s">
        <v>151</v>
      </c>
      <c r="O159" s="65" t="s">
        <v>152</v>
      </c>
      <c r="P159" s="163" t="s">
        <v>175</v>
      </c>
      <c r="Q159" s="149">
        <v>44680</v>
      </c>
    </row>
    <row r="160" spans="3:17" s="29" customFormat="1" ht="30.75" customHeight="1">
      <c r="C160" s="144"/>
      <c r="D160" s="82" t="s">
        <v>31</v>
      </c>
      <c r="E160" s="85">
        <v>1112</v>
      </c>
      <c r="F160" s="82" t="s">
        <v>31</v>
      </c>
      <c r="G160" s="144"/>
      <c r="H160" s="66" t="s">
        <v>31</v>
      </c>
      <c r="I160" s="62"/>
      <c r="J160" s="62"/>
      <c r="K160" s="62"/>
      <c r="L160" s="62">
        <v>1050000</v>
      </c>
      <c r="M160" s="62"/>
      <c r="N160" s="153"/>
      <c r="O160" s="65" t="s">
        <v>153</v>
      </c>
      <c r="P160" s="163"/>
      <c r="Q160" s="150"/>
    </row>
    <row r="161" spans="3:17" s="29" customFormat="1" ht="30" customHeight="1">
      <c r="C161" s="144"/>
      <c r="D161" s="82" t="s">
        <v>31</v>
      </c>
      <c r="E161" s="85">
        <v>1113</v>
      </c>
      <c r="F161" s="82" t="s">
        <v>31</v>
      </c>
      <c r="G161" s="144"/>
      <c r="H161" s="66" t="s">
        <v>31</v>
      </c>
      <c r="I161" s="62"/>
      <c r="J161" s="62"/>
      <c r="K161" s="62"/>
      <c r="L161" s="62">
        <v>4180000</v>
      </c>
      <c r="M161" s="62"/>
      <c r="N161" s="153"/>
      <c r="O161" s="65" t="s">
        <v>154</v>
      </c>
      <c r="P161" s="163"/>
      <c r="Q161" s="150"/>
    </row>
    <row r="162" spans="3:17" s="29" customFormat="1" ht="15" customHeight="1">
      <c r="C162" s="144"/>
      <c r="D162" s="82" t="s">
        <v>31</v>
      </c>
      <c r="E162" s="85">
        <v>1121</v>
      </c>
      <c r="F162" s="82" t="s">
        <v>31</v>
      </c>
      <c r="G162" s="144"/>
      <c r="H162" s="66" t="s">
        <v>31</v>
      </c>
      <c r="I162" s="62"/>
      <c r="J162" s="62"/>
      <c r="K162" s="62"/>
      <c r="L162" s="62">
        <v>17070000</v>
      </c>
      <c r="M162" s="62"/>
      <c r="N162" s="153"/>
      <c r="O162" s="65" t="s">
        <v>155</v>
      </c>
      <c r="P162" s="163"/>
      <c r="Q162" s="150"/>
    </row>
    <row r="163" spans="3:17" s="29" customFormat="1" ht="15" customHeight="1">
      <c r="C163" s="144"/>
      <c r="D163" s="82" t="s">
        <v>31</v>
      </c>
      <c r="E163" s="85">
        <v>1211</v>
      </c>
      <c r="F163" s="82" t="s">
        <v>31</v>
      </c>
      <c r="G163" s="144"/>
      <c r="H163" s="66" t="s">
        <v>31</v>
      </c>
      <c r="I163" s="62"/>
      <c r="J163" s="62"/>
      <c r="K163" s="62"/>
      <c r="L163" s="62">
        <v>25430000</v>
      </c>
      <c r="M163" s="62"/>
      <c r="N163" s="153"/>
      <c r="O163" s="65" t="s">
        <v>156</v>
      </c>
      <c r="P163" s="163"/>
      <c r="Q163" s="150"/>
    </row>
    <row r="164" spans="3:17" s="29" customFormat="1" ht="15" customHeight="1">
      <c r="C164" s="144"/>
      <c r="D164" s="85">
        <v>6310</v>
      </c>
      <c r="E164" s="85">
        <v>2141</v>
      </c>
      <c r="F164" s="82" t="s">
        <v>31</v>
      </c>
      <c r="G164" s="144"/>
      <c r="H164" s="66" t="s">
        <v>31</v>
      </c>
      <c r="I164" s="62"/>
      <c r="J164" s="62"/>
      <c r="K164" s="62"/>
      <c r="L164" s="62">
        <v>2000000</v>
      </c>
      <c r="M164" s="62"/>
      <c r="N164" s="153"/>
      <c r="O164" s="65" t="s">
        <v>157</v>
      </c>
      <c r="P164" s="163"/>
      <c r="Q164" s="150"/>
    </row>
    <row r="165" spans="3:17" s="29" customFormat="1" ht="15" customHeight="1">
      <c r="C165" s="144"/>
      <c r="D165" s="85">
        <v>6310</v>
      </c>
      <c r="E165" s="85">
        <v>2149</v>
      </c>
      <c r="F165" s="82" t="s">
        <v>31</v>
      </c>
      <c r="G165" s="144"/>
      <c r="H165" s="66" t="s">
        <v>31</v>
      </c>
      <c r="I165" s="62"/>
      <c r="J165" s="62"/>
      <c r="K165" s="62"/>
      <c r="L165" s="62">
        <v>4000000</v>
      </c>
      <c r="M165" s="62"/>
      <c r="N165" s="153"/>
      <c r="O165" s="65" t="s">
        <v>158</v>
      </c>
      <c r="P165" s="163"/>
      <c r="Q165" s="150"/>
    </row>
    <row r="166" spans="3:17" s="29" customFormat="1" ht="15" customHeight="1">
      <c r="C166" s="144"/>
      <c r="D166" s="85">
        <v>6310</v>
      </c>
      <c r="E166" s="85">
        <v>5141</v>
      </c>
      <c r="F166" s="82" t="s">
        <v>31</v>
      </c>
      <c r="G166" s="144"/>
      <c r="H166" s="66" t="s">
        <v>31</v>
      </c>
      <c r="I166" s="62">
        <v>6000000</v>
      </c>
      <c r="J166" s="62"/>
      <c r="K166" s="62"/>
      <c r="L166" s="62"/>
      <c r="M166" s="62"/>
      <c r="N166" s="153"/>
      <c r="O166" s="65" t="s">
        <v>159</v>
      </c>
      <c r="P166" s="163"/>
      <c r="Q166" s="150"/>
    </row>
    <row r="167" spans="3:17" s="29" customFormat="1" ht="15" customHeight="1">
      <c r="C167" s="145"/>
      <c r="D167" s="85">
        <v>6409</v>
      </c>
      <c r="E167" s="85">
        <v>5901</v>
      </c>
      <c r="F167" s="82" t="s">
        <v>31</v>
      </c>
      <c r="G167" s="145"/>
      <c r="H167" s="66" t="s">
        <v>31</v>
      </c>
      <c r="I167" s="62">
        <v>52350000</v>
      </c>
      <c r="J167" s="62"/>
      <c r="K167" s="62"/>
      <c r="L167" s="62"/>
      <c r="M167" s="62"/>
      <c r="N167" s="154"/>
      <c r="O167" s="65" t="s">
        <v>70</v>
      </c>
      <c r="P167" s="163"/>
      <c r="Q167" s="151"/>
    </row>
    <row r="168" spans="3:17" s="29" customFormat="1" ht="15" customHeight="1">
      <c r="C168" s="143">
        <v>30</v>
      </c>
      <c r="D168" s="85">
        <v>6409</v>
      </c>
      <c r="E168" s="85">
        <v>5901</v>
      </c>
      <c r="F168" s="82" t="s">
        <v>31</v>
      </c>
      <c r="G168" s="84" t="s">
        <v>36</v>
      </c>
      <c r="H168" s="66" t="s">
        <v>31</v>
      </c>
      <c r="I168" s="40">
        <v>-384000</v>
      </c>
      <c r="J168" s="62"/>
      <c r="K168" s="62"/>
      <c r="L168" s="62"/>
      <c r="M168" s="62"/>
      <c r="N168" s="152" t="s">
        <v>160</v>
      </c>
      <c r="O168" s="65" t="s">
        <v>70</v>
      </c>
      <c r="P168" s="161" t="s">
        <v>176</v>
      </c>
      <c r="Q168" s="149">
        <v>44680</v>
      </c>
    </row>
    <row r="169" spans="3:17" s="29" customFormat="1" ht="29.25" customHeight="1">
      <c r="C169" s="145"/>
      <c r="D169" s="85">
        <v>3114</v>
      </c>
      <c r="E169" s="85">
        <v>6351</v>
      </c>
      <c r="F169" s="82" t="s">
        <v>31</v>
      </c>
      <c r="G169" s="84" t="s">
        <v>43</v>
      </c>
      <c r="H169" s="66">
        <v>315</v>
      </c>
      <c r="I169" s="62"/>
      <c r="J169" s="62">
        <v>384000</v>
      </c>
      <c r="K169" s="62"/>
      <c r="L169" s="62"/>
      <c r="M169" s="62"/>
      <c r="N169" s="154"/>
      <c r="O169" s="65" t="s">
        <v>148</v>
      </c>
      <c r="P169" s="162"/>
      <c r="Q169" s="151"/>
    </row>
    <row r="170" spans="3:17" s="29" customFormat="1" ht="15" customHeight="1">
      <c r="C170" s="143">
        <v>31</v>
      </c>
      <c r="D170" s="85">
        <v>3639</v>
      </c>
      <c r="E170" s="85">
        <v>5331</v>
      </c>
      <c r="F170" s="82" t="s">
        <v>31</v>
      </c>
      <c r="G170" s="164" t="s">
        <v>40</v>
      </c>
      <c r="H170" s="74">
        <v>3103</v>
      </c>
      <c r="I170" s="40">
        <v>-4090000</v>
      </c>
      <c r="J170" s="62"/>
      <c r="K170" s="62"/>
      <c r="L170" s="62"/>
      <c r="M170" s="62"/>
      <c r="N170" s="152" t="s">
        <v>169</v>
      </c>
      <c r="O170" s="152" t="s">
        <v>170</v>
      </c>
      <c r="P170" s="161" t="s">
        <v>180</v>
      </c>
      <c r="Q170" s="149">
        <v>44680</v>
      </c>
    </row>
    <row r="171" spans="3:17" s="29" customFormat="1" ht="15" customHeight="1">
      <c r="C171" s="144"/>
      <c r="D171" s="85">
        <v>3639</v>
      </c>
      <c r="E171" s="85">
        <v>6351</v>
      </c>
      <c r="F171" s="82" t="s">
        <v>31</v>
      </c>
      <c r="G171" s="164"/>
      <c r="H171" s="74">
        <v>3153</v>
      </c>
      <c r="I171" s="62"/>
      <c r="J171" s="62">
        <v>4090000</v>
      </c>
      <c r="K171" s="62"/>
      <c r="L171" s="62"/>
      <c r="M171" s="62"/>
      <c r="N171" s="153"/>
      <c r="O171" s="153"/>
      <c r="P171" s="165"/>
      <c r="Q171" s="150"/>
    </row>
    <row r="172" spans="3:17" s="29" customFormat="1" ht="15" customHeight="1">
      <c r="C172" s="144"/>
      <c r="D172" s="85">
        <v>3314</v>
      </c>
      <c r="E172" s="85">
        <v>5331</v>
      </c>
      <c r="F172" s="82" t="s">
        <v>31</v>
      </c>
      <c r="G172" s="164" t="s">
        <v>42</v>
      </c>
      <c r="H172" s="74">
        <v>3102</v>
      </c>
      <c r="I172" s="40">
        <v>-789000</v>
      </c>
      <c r="J172" s="62"/>
      <c r="K172" s="62"/>
      <c r="L172" s="62"/>
      <c r="M172" s="62"/>
      <c r="N172" s="153"/>
      <c r="O172" s="153"/>
      <c r="P172" s="165"/>
      <c r="Q172" s="150"/>
    </row>
    <row r="173" spans="3:17" s="29" customFormat="1" ht="15" customHeight="1">
      <c r="C173" s="144"/>
      <c r="D173" s="85">
        <v>3314</v>
      </c>
      <c r="E173" s="85">
        <v>6351</v>
      </c>
      <c r="F173" s="82" t="s">
        <v>31</v>
      </c>
      <c r="G173" s="164"/>
      <c r="H173" s="74">
        <v>3152</v>
      </c>
      <c r="I173" s="62"/>
      <c r="J173" s="62">
        <v>789000</v>
      </c>
      <c r="K173" s="62"/>
      <c r="L173" s="62"/>
      <c r="M173" s="62"/>
      <c r="N173" s="153"/>
      <c r="O173" s="153"/>
      <c r="P173" s="165"/>
      <c r="Q173" s="150"/>
    </row>
    <row r="174" spans="3:17" s="29" customFormat="1" ht="15" customHeight="1">
      <c r="C174" s="144"/>
      <c r="D174" s="85">
        <v>3741</v>
      </c>
      <c r="E174" s="85">
        <v>5331</v>
      </c>
      <c r="F174" s="82" t="s">
        <v>31</v>
      </c>
      <c r="G174" s="164" t="s">
        <v>41</v>
      </c>
      <c r="H174" s="74">
        <v>3105</v>
      </c>
      <c r="I174" s="40">
        <v>-1114500</v>
      </c>
      <c r="J174" s="62"/>
      <c r="K174" s="62"/>
      <c r="L174" s="62"/>
      <c r="M174" s="62"/>
      <c r="N174" s="153"/>
      <c r="O174" s="153"/>
      <c r="P174" s="165"/>
      <c r="Q174" s="150"/>
    </row>
    <row r="175" spans="3:17" s="29" customFormat="1" ht="15" customHeight="1">
      <c r="C175" s="144"/>
      <c r="D175" s="85">
        <v>3741</v>
      </c>
      <c r="E175" s="85">
        <v>6351</v>
      </c>
      <c r="F175" s="82" t="s">
        <v>31</v>
      </c>
      <c r="G175" s="164"/>
      <c r="H175" s="74">
        <v>3155</v>
      </c>
      <c r="I175" s="62"/>
      <c r="J175" s="62">
        <v>1114500</v>
      </c>
      <c r="K175" s="62"/>
      <c r="L175" s="62"/>
      <c r="M175" s="62"/>
      <c r="N175" s="153"/>
      <c r="O175" s="153"/>
      <c r="P175" s="165"/>
      <c r="Q175" s="150"/>
    </row>
    <row r="176" spans="3:17" s="29" customFormat="1" ht="15" customHeight="1">
      <c r="C176" s="144"/>
      <c r="D176" s="85">
        <v>1031</v>
      </c>
      <c r="E176" s="85">
        <v>5331</v>
      </c>
      <c r="F176" s="82" t="s">
        <v>31</v>
      </c>
      <c r="G176" s="164" t="s">
        <v>37</v>
      </c>
      <c r="H176" s="74">
        <v>3101</v>
      </c>
      <c r="I176" s="40">
        <v>-202600</v>
      </c>
      <c r="J176" s="62"/>
      <c r="K176" s="62"/>
      <c r="L176" s="62"/>
      <c r="M176" s="62"/>
      <c r="N176" s="153"/>
      <c r="O176" s="153"/>
      <c r="P176" s="165"/>
      <c r="Q176" s="150"/>
    </row>
    <row r="177" spans="3:17" s="29" customFormat="1" ht="15" customHeight="1">
      <c r="C177" s="145"/>
      <c r="D177" s="85">
        <v>1031</v>
      </c>
      <c r="E177" s="85">
        <v>6351</v>
      </c>
      <c r="F177" s="82" t="s">
        <v>31</v>
      </c>
      <c r="G177" s="164"/>
      <c r="H177" s="74">
        <v>3151</v>
      </c>
      <c r="I177" s="62"/>
      <c r="J177" s="62">
        <v>202600</v>
      </c>
      <c r="K177" s="62"/>
      <c r="L177" s="62"/>
      <c r="M177" s="62"/>
      <c r="N177" s="154"/>
      <c r="O177" s="154"/>
      <c r="P177" s="162"/>
      <c r="Q177" s="151"/>
    </row>
    <row r="178" spans="3:17" s="29" customFormat="1" ht="15" customHeight="1">
      <c r="C178" s="143">
        <v>32</v>
      </c>
      <c r="D178" s="85" t="s">
        <v>31</v>
      </c>
      <c r="E178" s="85">
        <v>8115</v>
      </c>
      <c r="F178" s="82" t="s">
        <v>31</v>
      </c>
      <c r="G178" s="143" t="s">
        <v>43</v>
      </c>
      <c r="H178" s="66">
        <v>702</v>
      </c>
      <c r="I178" s="62"/>
      <c r="J178" s="62"/>
      <c r="K178" s="62"/>
      <c r="L178" s="62"/>
      <c r="M178" s="62">
        <v>2350100</v>
      </c>
      <c r="N178" s="152" t="s">
        <v>161</v>
      </c>
      <c r="O178" s="152" t="s">
        <v>162</v>
      </c>
      <c r="P178" s="161" t="s">
        <v>177</v>
      </c>
      <c r="Q178" s="149">
        <v>44680</v>
      </c>
    </row>
    <row r="179" spans="3:17" s="29" customFormat="1" ht="15" customHeight="1">
      <c r="C179" s="144"/>
      <c r="D179" s="85">
        <v>3113</v>
      </c>
      <c r="E179" s="85">
        <v>5336</v>
      </c>
      <c r="F179" s="82">
        <v>103533063</v>
      </c>
      <c r="G179" s="144"/>
      <c r="H179" s="66">
        <v>305</v>
      </c>
      <c r="I179" s="62">
        <v>100</v>
      </c>
      <c r="J179" s="62"/>
      <c r="K179" s="62"/>
      <c r="L179" s="62"/>
      <c r="M179" s="62"/>
      <c r="N179" s="153"/>
      <c r="O179" s="153"/>
      <c r="P179" s="165"/>
      <c r="Q179" s="150"/>
    </row>
    <row r="180" spans="3:17" s="29" customFormat="1" ht="15" customHeight="1">
      <c r="C180" s="144"/>
      <c r="D180" s="85">
        <v>3113</v>
      </c>
      <c r="E180" s="85">
        <v>5336</v>
      </c>
      <c r="F180" s="82">
        <v>103133063</v>
      </c>
      <c r="G180" s="144"/>
      <c r="H180" s="66">
        <v>312</v>
      </c>
      <c r="I180" s="62">
        <v>1000</v>
      </c>
      <c r="J180" s="62"/>
      <c r="K180" s="62"/>
      <c r="L180" s="62"/>
      <c r="M180" s="62"/>
      <c r="N180" s="153"/>
      <c r="O180" s="153"/>
      <c r="P180" s="165"/>
      <c r="Q180" s="150"/>
    </row>
    <row r="181" spans="3:17" s="29" customFormat="1" ht="15" customHeight="1">
      <c r="C181" s="144"/>
      <c r="D181" s="85">
        <v>3111</v>
      </c>
      <c r="E181" s="85">
        <v>5331</v>
      </c>
      <c r="F181" s="82" t="s">
        <v>31</v>
      </c>
      <c r="G181" s="144"/>
      <c r="H181" s="66">
        <v>314</v>
      </c>
      <c r="I181" s="62">
        <v>100</v>
      </c>
      <c r="J181" s="62"/>
      <c r="K181" s="62"/>
      <c r="L181" s="62"/>
      <c r="M181" s="62"/>
      <c r="N181" s="153"/>
      <c r="O181" s="153"/>
      <c r="P181" s="165"/>
      <c r="Q181" s="150"/>
    </row>
    <row r="182" spans="3:17" s="29" customFormat="1" ht="15" customHeight="1">
      <c r="C182" s="144"/>
      <c r="D182" s="85">
        <v>3113</v>
      </c>
      <c r="E182" s="85">
        <v>5169</v>
      </c>
      <c r="F182" s="82">
        <v>103133063</v>
      </c>
      <c r="G182" s="144"/>
      <c r="H182" s="66">
        <v>702</v>
      </c>
      <c r="I182" s="62">
        <v>234900</v>
      </c>
      <c r="J182" s="62"/>
      <c r="K182" s="62"/>
      <c r="L182" s="62"/>
      <c r="M182" s="62"/>
      <c r="N182" s="153"/>
      <c r="O182" s="153"/>
      <c r="P182" s="165"/>
      <c r="Q182" s="150"/>
    </row>
    <row r="183" spans="3:17" s="29" customFormat="1" ht="15" customHeight="1">
      <c r="C183" s="144"/>
      <c r="D183" s="85">
        <v>3113</v>
      </c>
      <c r="E183" s="85">
        <v>5169</v>
      </c>
      <c r="F183" s="82">
        <v>103533063</v>
      </c>
      <c r="G183" s="144"/>
      <c r="H183" s="66">
        <v>702</v>
      </c>
      <c r="I183" s="62">
        <v>1996600</v>
      </c>
      <c r="J183" s="62"/>
      <c r="K183" s="62"/>
      <c r="L183" s="62"/>
      <c r="M183" s="62"/>
      <c r="N183" s="153"/>
      <c r="O183" s="153"/>
      <c r="P183" s="165"/>
      <c r="Q183" s="150"/>
    </row>
    <row r="184" spans="3:17" s="29" customFormat="1" ht="15" customHeight="1">
      <c r="C184" s="145"/>
      <c r="D184" s="85">
        <v>3113</v>
      </c>
      <c r="E184" s="85">
        <v>5169</v>
      </c>
      <c r="F184" s="82" t="s">
        <v>31</v>
      </c>
      <c r="G184" s="145"/>
      <c r="H184" s="66">
        <v>702</v>
      </c>
      <c r="I184" s="62">
        <v>117400</v>
      </c>
      <c r="J184" s="62"/>
      <c r="K184" s="62"/>
      <c r="L184" s="62"/>
      <c r="M184" s="62"/>
      <c r="N184" s="154"/>
      <c r="O184" s="154"/>
      <c r="P184" s="162"/>
      <c r="Q184" s="151"/>
    </row>
    <row r="185" spans="1:17" s="42" customFormat="1" ht="15">
      <c r="A185"/>
      <c r="B185"/>
      <c r="C185" s="143">
        <v>33</v>
      </c>
      <c r="D185" s="86">
        <v>3639</v>
      </c>
      <c r="E185" s="34">
        <v>5137</v>
      </c>
      <c r="F185" s="86" t="s">
        <v>31</v>
      </c>
      <c r="G185" s="86" t="s">
        <v>124</v>
      </c>
      <c r="H185" s="34" t="s">
        <v>31</v>
      </c>
      <c r="I185" s="41">
        <v>200000</v>
      </c>
      <c r="J185" s="41"/>
      <c r="K185" s="41"/>
      <c r="L185" s="41"/>
      <c r="M185" s="41"/>
      <c r="N185" s="152" t="s">
        <v>125</v>
      </c>
      <c r="O185" s="152" t="s">
        <v>126</v>
      </c>
      <c r="P185" s="146" t="s">
        <v>130</v>
      </c>
      <c r="Q185" s="149">
        <v>44662</v>
      </c>
    </row>
    <row r="186" spans="1:17" s="42" customFormat="1" ht="15">
      <c r="A186"/>
      <c r="B186"/>
      <c r="C186" s="145"/>
      <c r="D186" s="86">
        <v>2212</v>
      </c>
      <c r="E186" s="34">
        <v>6121</v>
      </c>
      <c r="F186" s="86" t="s">
        <v>31</v>
      </c>
      <c r="G186" s="86" t="s">
        <v>50</v>
      </c>
      <c r="H186" s="34">
        <v>1514000000</v>
      </c>
      <c r="I186" s="40"/>
      <c r="J186" s="40">
        <v>-200000</v>
      </c>
      <c r="K186" s="41"/>
      <c r="L186" s="41"/>
      <c r="M186" s="41"/>
      <c r="N186" s="154"/>
      <c r="O186" s="154"/>
      <c r="P186" s="148"/>
      <c r="Q186" s="151"/>
    </row>
    <row r="187" spans="3:17" ht="15">
      <c r="C187" s="143">
        <v>34</v>
      </c>
      <c r="D187" s="86" t="s">
        <v>31</v>
      </c>
      <c r="E187" s="34">
        <v>4122</v>
      </c>
      <c r="F187" s="86">
        <v>311</v>
      </c>
      <c r="G187" s="143" t="s">
        <v>42</v>
      </c>
      <c r="H187" s="34" t="s">
        <v>31</v>
      </c>
      <c r="I187" s="41"/>
      <c r="J187" s="41"/>
      <c r="K187" s="41"/>
      <c r="L187" s="41">
        <v>1300000</v>
      </c>
      <c r="M187" s="41"/>
      <c r="N187" s="152" t="s">
        <v>127</v>
      </c>
      <c r="O187" s="152" t="s">
        <v>59</v>
      </c>
      <c r="P187" s="146" t="s">
        <v>131</v>
      </c>
      <c r="Q187" s="149">
        <v>44662</v>
      </c>
    </row>
    <row r="188" spans="3:17" ht="40.5" customHeight="1">
      <c r="C188" s="145"/>
      <c r="D188" s="86">
        <v>3314</v>
      </c>
      <c r="E188" s="34">
        <v>5336</v>
      </c>
      <c r="F188" s="86">
        <v>311</v>
      </c>
      <c r="G188" s="145"/>
      <c r="H188" s="34">
        <v>3102</v>
      </c>
      <c r="I188" s="41">
        <v>1300000</v>
      </c>
      <c r="J188" s="41"/>
      <c r="K188" s="41"/>
      <c r="L188" s="41"/>
      <c r="M188" s="41"/>
      <c r="N188" s="154"/>
      <c r="O188" s="154"/>
      <c r="P188" s="148"/>
      <c r="Q188" s="151"/>
    </row>
    <row r="189" spans="3:17" ht="15">
      <c r="C189" s="143">
        <v>35</v>
      </c>
      <c r="D189" s="86" t="s">
        <v>31</v>
      </c>
      <c r="E189" s="34">
        <v>4122</v>
      </c>
      <c r="F189" s="86">
        <v>13305</v>
      </c>
      <c r="G189" s="143" t="s">
        <v>53</v>
      </c>
      <c r="H189" s="34" t="s">
        <v>31</v>
      </c>
      <c r="I189" s="41"/>
      <c r="J189" s="41"/>
      <c r="K189" s="41"/>
      <c r="L189" s="41">
        <v>3875900</v>
      </c>
      <c r="M189" s="41"/>
      <c r="N189" s="152" t="s">
        <v>128</v>
      </c>
      <c r="O189" s="152" t="s">
        <v>59</v>
      </c>
      <c r="P189" s="146" t="s">
        <v>132</v>
      </c>
      <c r="Q189" s="149">
        <v>44662</v>
      </c>
    </row>
    <row r="190" spans="3:17" ht="45.75" customHeight="1">
      <c r="C190" s="145"/>
      <c r="D190" s="86">
        <v>4359</v>
      </c>
      <c r="E190" s="34">
        <v>5336</v>
      </c>
      <c r="F190" s="86">
        <v>13305</v>
      </c>
      <c r="G190" s="145"/>
      <c r="H190" s="34">
        <v>3104</v>
      </c>
      <c r="I190" s="41">
        <v>3875900</v>
      </c>
      <c r="J190" s="41"/>
      <c r="K190" s="41"/>
      <c r="L190" s="41"/>
      <c r="M190" s="41"/>
      <c r="N190" s="154"/>
      <c r="O190" s="154"/>
      <c r="P190" s="148"/>
      <c r="Q190" s="151"/>
    </row>
    <row r="191" spans="3:17" s="29" customFormat="1" ht="15" customHeight="1">
      <c r="C191" s="143">
        <v>36</v>
      </c>
      <c r="D191" s="86">
        <v>6409</v>
      </c>
      <c r="E191" s="34">
        <v>5229</v>
      </c>
      <c r="F191" s="86" t="s">
        <v>31</v>
      </c>
      <c r="G191" s="143" t="s">
        <v>36</v>
      </c>
      <c r="H191" s="34">
        <v>195</v>
      </c>
      <c r="I191" s="40">
        <v>-100000</v>
      </c>
      <c r="J191" s="41"/>
      <c r="K191" s="41"/>
      <c r="L191" s="41"/>
      <c r="M191" s="41"/>
      <c r="N191" s="152" t="s">
        <v>165</v>
      </c>
      <c r="O191" s="152" t="s">
        <v>166</v>
      </c>
      <c r="P191" s="161" t="s">
        <v>181</v>
      </c>
      <c r="Q191" s="149">
        <v>44680</v>
      </c>
    </row>
    <row r="192" spans="3:17" s="29" customFormat="1" ht="29.25" customHeight="1">
      <c r="C192" s="145"/>
      <c r="D192" s="86">
        <v>3419</v>
      </c>
      <c r="E192" s="34">
        <v>5222</v>
      </c>
      <c r="F192" s="86" t="s">
        <v>31</v>
      </c>
      <c r="G192" s="145"/>
      <c r="H192" s="34">
        <v>195</v>
      </c>
      <c r="I192" s="41">
        <v>100000</v>
      </c>
      <c r="J192" s="41"/>
      <c r="K192" s="41"/>
      <c r="L192" s="41"/>
      <c r="M192" s="41"/>
      <c r="N192" s="154"/>
      <c r="O192" s="154"/>
      <c r="P192" s="162"/>
      <c r="Q192" s="151"/>
    </row>
    <row r="193" spans="3:17" s="29" customFormat="1" ht="15" customHeight="1">
      <c r="C193" s="143">
        <v>37</v>
      </c>
      <c r="D193" s="86" t="s">
        <v>31</v>
      </c>
      <c r="E193" s="34">
        <v>4116</v>
      </c>
      <c r="F193" s="86">
        <v>13010</v>
      </c>
      <c r="G193" s="143" t="s">
        <v>68</v>
      </c>
      <c r="H193" s="34" t="s">
        <v>31</v>
      </c>
      <c r="I193" s="41"/>
      <c r="J193" s="41"/>
      <c r="K193" s="41"/>
      <c r="L193" s="41">
        <v>54000</v>
      </c>
      <c r="M193" s="41"/>
      <c r="N193" s="152" t="s">
        <v>114</v>
      </c>
      <c r="O193" s="152" t="s">
        <v>115</v>
      </c>
      <c r="P193" s="146" t="s">
        <v>137</v>
      </c>
      <c r="Q193" s="149">
        <v>44665</v>
      </c>
    </row>
    <row r="194" spans="3:17" s="29" customFormat="1" ht="15" customHeight="1">
      <c r="C194" s="145"/>
      <c r="D194" s="86">
        <v>4339</v>
      </c>
      <c r="E194" s="34">
        <v>5169</v>
      </c>
      <c r="F194" s="86">
        <v>13010</v>
      </c>
      <c r="G194" s="145"/>
      <c r="H194" s="34" t="s">
        <v>31</v>
      </c>
      <c r="I194" s="41">
        <v>54000</v>
      </c>
      <c r="J194" s="41"/>
      <c r="K194" s="41"/>
      <c r="L194" s="41"/>
      <c r="M194" s="41"/>
      <c r="N194" s="154"/>
      <c r="O194" s="154"/>
      <c r="P194" s="148"/>
      <c r="Q194" s="151"/>
    </row>
    <row r="195" spans="3:17" s="29" customFormat="1" ht="15" customHeight="1">
      <c r="C195" s="143">
        <v>38</v>
      </c>
      <c r="D195" s="86">
        <v>2295</v>
      </c>
      <c r="E195" s="34">
        <v>2329</v>
      </c>
      <c r="F195" s="86" t="s">
        <v>31</v>
      </c>
      <c r="G195" s="143" t="s">
        <v>142</v>
      </c>
      <c r="H195" s="34" t="s">
        <v>31</v>
      </c>
      <c r="I195" s="41"/>
      <c r="J195" s="41"/>
      <c r="K195" s="41"/>
      <c r="L195" s="40">
        <v>-12000000</v>
      </c>
      <c r="M195" s="41"/>
      <c r="N195" s="152" t="s">
        <v>163</v>
      </c>
      <c r="O195" s="152" t="s">
        <v>164</v>
      </c>
      <c r="P195" s="161" t="s">
        <v>178</v>
      </c>
      <c r="Q195" s="149">
        <v>44680</v>
      </c>
    </row>
    <row r="196" spans="3:17" s="29" customFormat="1" ht="27" customHeight="1">
      <c r="C196" s="145"/>
      <c r="D196" s="86" t="s">
        <v>31</v>
      </c>
      <c r="E196" s="34">
        <v>4122</v>
      </c>
      <c r="F196" s="86" t="s">
        <v>31</v>
      </c>
      <c r="G196" s="145"/>
      <c r="H196" s="34" t="s">
        <v>31</v>
      </c>
      <c r="I196" s="41"/>
      <c r="J196" s="41"/>
      <c r="K196" s="41"/>
      <c r="L196" s="41">
        <v>12000000</v>
      </c>
      <c r="M196" s="41"/>
      <c r="N196" s="154"/>
      <c r="O196" s="154"/>
      <c r="P196" s="162"/>
      <c r="Q196" s="151"/>
    </row>
    <row r="197" spans="3:17" ht="15">
      <c r="C197" s="143">
        <v>39</v>
      </c>
      <c r="D197" s="86">
        <v>6221</v>
      </c>
      <c r="E197" s="86">
        <v>5169</v>
      </c>
      <c r="F197" s="86" t="s">
        <v>31</v>
      </c>
      <c r="G197" s="86" t="s">
        <v>45</v>
      </c>
      <c r="H197" s="61" t="s">
        <v>31</v>
      </c>
      <c r="I197" s="40">
        <v>-50000</v>
      </c>
      <c r="J197" s="63"/>
      <c r="K197" s="63"/>
      <c r="L197" s="107"/>
      <c r="M197" s="63"/>
      <c r="N197" s="152" t="s">
        <v>129</v>
      </c>
      <c r="O197" s="63" t="s">
        <v>85</v>
      </c>
      <c r="P197" s="146" t="s">
        <v>133</v>
      </c>
      <c r="Q197" s="149">
        <v>44662</v>
      </c>
    </row>
    <row r="198" spans="3:17" ht="15">
      <c r="C198" s="145"/>
      <c r="D198" s="86">
        <v>6221</v>
      </c>
      <c r="E198" s="86">
        <v>5222</v>
      </c>
      <c r="F198" s="86" t="s">
        <v>31</v>
      </c>
      <c r="G198" s="86" t="s">
        <v>36</v>
      </c>
      <c r="H198" s="61">
        <v>195</v>
      </c>
      <c r="I198" s="98">
        <v>50000</v>
      </c>
      <c r="J198" s="63"/>
      <c r="K198" s="63"/>
      <c r="L198" s="107"/>
      <c r="M198" s="63"/>
      <c r="N198" s="154"/>
      <c r="O198" s="63" t="s">
        <v>74</v>
      </c>
      <c r="P198" s="148"/>
      <c r="Q198" s="151"/>
    </row>
    <row r="199" spans="3:17" s="29" customFormat="1" ht="15" customHeight="1">
      <c r="C199" s="143">
        <v>40</v>
      </c>
      <c r="D199" s="86" t="s">
        <v>31</v>
      </c>
      <c r="E199" s="86">
        <v>4116</v>
      </c>
      <c r="F199" s="86">
        <v>104513013</v>
      </c>
      <c r="G199" s="143" t="s">
        <v>68</v>
      </c>
      <c r="H199" s="67">
        <v>41901000000</v>
      </c>
      <c r="I199" s="98"/>
      <c r="J199" s="63"/>
      <c r="K199" s="63"/>
      <c r="L199" s="98">
        <v>2231000</v>
      </c>
      <c r="M199" s="63"/>
      <c r="N199" s="152" t="s">
        <v>93</v>
      </c>
      <c r="O199" s="152" t="s">
        <v>94</v>
      </c>
      <c r="P199" s="161" t="s">
        <v>179</v>
      </c>
      <c r="Q199" s="149">
        <v>44680</v>
      </c>
    </row>
    <row r="200" spans="3:17" s="29" customFormat="1" ht="15">
      <c r="C200" s="144"/>
      <c r="D200" s="86" t="s">
        <v>31</v>
      </c>
      <c r="E200" s="86">
        <v>4116</v>
      </c>
      <c r="F200" s="86">
        <v>104113013</v>
      </c>
      <c r="G200" s="145"/>
      <c r="H200" s="67">
        <v>41901000000</v>
      </c>
      <c r="I200" s="98"/>
      <c r="J200" s="63"/>
      <c r="K200" s="63"/>
      <c r="L200" s="98">
        <v>262400</v>
      </c>
      <c r="M200" s="63"/>
      <c r="N200" s="153"/>
      <c r="O200" s="154"/>
      <c r="P200" s="165"/>
      <c r="Q200" s="150"/>
    </row>
    <row r="201" spans="3:17" s="29" customFormat="1" ht="15">
      <c r="C201" s="144"/>
      <c r="D201" s="86">
        <v>6409</v>
      </c>
      <c r="E201" s="86">
        <v>5901</v>
      </c>
      <c r="F201" s="86" t="s">
        <v>31</v>
      </c>
      <c r="G201" s="82" t="s">
        <v>36</v>
      </c>
      <c r="H201" s="67" t="s">
        <v>31</v>
      </c>
      <c r="I201" s="40">
        <v>-131300</v>
      </c>
      <c r="J201" s="63"/>
      <c r="K201" s="63"/>
      <c r="L201" s="107"/>
      <c r="M201" s="63"/>
      <c r="N201" s="153"/>
      <c r="O201" s="72" t="s">
        <v>70</v>
      </c>
      <c r="P201" s="165"/>
      <c r="Q201" s="150"/>
    </row>
    <row r="202" spans="3:17" s="29" customFormat="1" ht="15">
      <c r="C202" s="144"/>
      <c r="D202" s="86">
        <v>6171</v>
      </c>
      <c r="E202" s="86">
        <v>5011</v>
      </c>
      <c r="F202" s="86">
        <v>104513013</v>
      </c>
      <c r="G202" s="143" t="s">
        <v>68</v>
      </c>
      <c r="H202" s="73">
        <v>41901000000</v>
      </c>
      <c r="I202" s="54">
        <v>1590000</v>
      </c>
      <c r="J202" s="63"/>
      <c r="K202" s="63"/>
      <c r="L202" s="107"/>
      <c r="M202" s="63"/>
      <c r="N202" s="153"/>
      <c r="O202" s="152" t="s">
        <v>94</v>
      </c>
      <c r="P202" s="165"/>
      <c r="Q202" s="150"/>
    </row>
    <row r="203" spans="3:17" s="29" customFormat="1" ht="15">
      <c r="C203" s="144"/>
      <c r="D203" s="86">
        <v>6171</v>
      </c>
      <c r="E203" s="86">
        <v>5011</v>
      </c>
      <c r="F203" s="86">
        <v>104113013</v>
      </c>
      <c r="G203" s="144"/>
      <c r="H203" s="73">
        <v>41901000000</v>
      </c>
      <c r="I203" s="54">
        <v>187000</v>
      </c>
      <c r="J203" s="63"/>
      <c r="K203" s="63"/>
      <c r="L203" s="107"/>
      <c r="M203" s="63"/>
      <c r="N203" s="153"/>
      <c r="O203" s="153"/>
      <c r="P203" s="165"/>
      <c r="Q203" s="150"/>
    </row>
    <row r="204" spans="3:17" s="29" customFormat="1" ht="15">
      <c r="C204" s="144"/>
      <c r="D204" s="86">
        <v>6171</v>
      </c>
      <c r="E204" s="86">
        <v>5011</v>
      </c>
      <c r="F204" s="86" t="s">
        <v>31</v>
      </c>
      <c r="G204" s="144"/>
      <c r="H204" s="73">
        <v>41901000000</v>
      </c>
      <c r="I204" s="54">
        <v>93600</v>
      </c>
      <c r="J204" s="63"/>
      <c r="K204" s="63"/>
      <c r="L204" s="107"/>
      <c r="M204" s="63"/>
      <c r="N204" s="153"/>
      <c r="O204" s="153"/>
      <c r="P204" s="165"/>
      <c r="Q204" s="150"/>
    </row>
    <row r="205" spans="3:17" s="29" customFormat="1" ht="15" customHeight="1">
      <c r="C205" s="144"/>
      <c r="D205" s="86">
        <v>6171</v>
      </c>
      <c r="E205" s="86">
        <v>5031</v>
      </c>
      <c r="F205" s="86">
        <v>104513013</v>
      </c>
      <c r="G205" s="144"/>
      <c r="H205" s="73">
        <v>41901000000</v>
      </c>
      <c r="I205" s="54">
        <v>394300</v>
      </c>
      <c r="J205" s="63"/>
      <c r="K205" s="63"/>
      <c r="L205" s="107"/>
      <c r="M205" s="63"/>
      <c r="N205" s="153"/>
      <c r="O205" s="153"/>
      <c r="P205" s="165"/>
      <c r="Q205" s="150"/>
    </row>
    <row r="206" spans="3:17" s="29" customFormat="1" ht="15">
      <c r="C206" s="144"/>
      <c r="D206" s="86">
        <v>6171</v>
      </c>
      <c r="E206" s="86">
        <v>5031</v>
      </c>
      <c r="F206" s="86">
        <v>104113013</v>
      </c>
      <c r="G206" s="144"/>
      <c r="H206" s="73">
        <v>41901000000</v>
      </c>
      <c r="I206" s="54">
        <v>46400</v>
      </c>
      <c r="J206" s="63"/>
      <c r="K206" s="63"/>
      <c r="L206" s="107"/>
      <c r="M206" s="63"/>
      <c r="N206" s="153"/>
      <c r="O206" s="153"/>
      <c r="P206" s="165"/>
      <c r="Q206" s="150"/>
    </row>
    <row r="207" spans="3:17" s="29" customFormat="1" ht="15">
      <c r="C207" s="144"/>
      <c r="D207" s="86">
        <v>6171</v>
      </c>
      <c r="E207" s="86">
        <v>5031</v>
      </c>
      <c r="F207" s="86" t="s">
        <v>31</v>
      </c>
      <c r="G207" s="144"/>
      <c r="H207" s="73">
        <v>41901000000</v>
      </c>
      <c r="I207" s="98">
        <v>23200</v>
      </c>
      <c r="J207" s="63"/>
      <c r="K207" s="63"/>
      <c r="L207" s="107"/>
      <c r="M207" s="63"/>
      <c r="N207" s="153"/>
      <c r="O207" s="153"/>
      <c r="P207" s="165"/>
      <c r="Q207" s="150"/>
    </row>
    <row r="208" spans="3:17" s="29" customFormat="1" ht="15">
      <c r="C208" s="144"/>
      <c r="D208" s="86">
        <v>6171</v>
      </c>
      <c r="E208" s="86">
        <v>5032</v>
      </c>
      <c r="F208" s="86">
        <v>104513013</v>
      </c>
      <c r="G208" s="144"/>
      <c r="H208" s="73">
        <v>41901000000</v>
      </c>
      <c r="I208" s="98">
        <v>143100</v>
      </c>
      <c r="J208" s="63"/>
      <c r="K208" s="63"/>
      <c r="L208" s="107"/>
      <c r="M208" s="63"/>
      <c r="N208" s="153"/>
      <c r="O208" s="153"/>
      <c r="P208" s="165"/>
      <c r="Q208" s="150"/>
    </row>
    <row r="209" spans="3:17" s="29" customFormat="1" ht="15">
      <c r="C209" s="144"/>
      <c r="D209" s="86">
        <v>6171</v>
      </c>
      <c r="E209" s="86">
        <v>5032</v>
      </c>
      <c r="F209" s="86">
        <v>104113013</v>
      </c>
      <c r="G209" s="144"/>
      <c r="H209" s="73">
        <v>41901000000</v>
      </c>
      <c r="I209" s="98">
        <v>16800</v>
      </c>
      <c r="J209" s="63"/>
      <c r="K209" s="63"/>
      <c r="L209" s="107"/>
      <c r="M209" s="63"/>
      <c r="N209" s="153"/>
      <c r="O209" s="153"/>
      <c r="P209" s="165"/>
      <c r="Q209" s="150"/>
    </row>
    <row r="210" spans="3:17" s="29" customFormat="1" ht="15">
      <c r="C210" s="144"/>
      <c r="D210" s="86">
        <v>6171</v>
      </c>
      <c r="E210" s="86">
        <v>5032</v>
      </c>
      <c r="F210" s="86" t="s">
        <v>31</v>
      </c>
      <c r="G210" s="144"/>
      <c r="H210" s="73">
        <v>41901000000</v>
      </c>
      <c r="I210" s="98">
        <v>8400</v>
      </c>
      <c r="J210" s="63"/>
      <c r="K210" s="63"/>
      <c r="L210" s="107"/>
      <c r="M210" s="63"/>
      <c r="N210" s="153"/>
      <c r="O210" s="153"/>
      <c r="P210" s="165"/>
      <c r="Q210" s="150"/>
    </row>
    <row r="211" spans="3:17" s="29" customFormat="1" ht="15">
      <c r="C211" s="144"/>
      <c r="D211" s="86">
        <v>6171</v>
      </c>
      <c r="E211" s="86">
        <v>5038</v>
      </c>
      <c r="F211" s="86">
        <v>104513013</v>
      </c>
      <c r="G211" s="144"/>
      <c r="H211" s="73">
        <v>41901000000</v>
      </c>
      <c r="I211" s="98">
        <v>4300</v>
      </c>
      <c r="J211" s="63"/>
      <c r="K211" s="63"/>
      <c r="L211" s="107"/>
      <c r="M211" s="63"/>
      <c r="N211" s="153"/>
      <c r="O211" s="153"/>
      <c r="P211" s="165"/>
      <c r="Q211" s="150"/>
    </row>
    <row r="212" spans="3:17" s="29" customFormat="1" ht="15">
      <c r="C212" s="144"/>
      <c r="D212" s="86">
        <v>6171</v>
      </c>
      <c r="E212" s="86">
        <v>5038</v>
      </c>
      <c r="F212" s="86">
        <v>104113013</v>
      </c>
      <c r="G212" s="144"/>
      <c r="H212" s="73">
        <v>41901000000</v>
      </c>
      <c r="I212" s="98">
        <v>500</v>
      </c>
      <c r="J212" s="63"/>
      <c r="K212" s="63"/>
      <c r="L212" s="107"/>
      <c r="M212" s="63"/>
      <c r="N212" s="153"/>
      <c r="O212" s="153"/>
      <c r="P212" s="165"/>
      <c r="Q212" s="150"/>
    </row>
    <row r="213" spans="3:17" s="29" customFormat="1" ht="15">
      <c r="C213" s="144"/>
      <c r="D213" s="86">
        <v>6171</v>
      </c>
      <c r="E213" s="86">
        <v>5038</v>
      </c>
      <c r="F213" s="86" t="s">
        <v>31</v>
      </c>
      <c r="G213" s="144"/>
      <c r="H213" s="73">
        <v>41901000000</v>
      </c>
      <c r="I213" s="98">
        <v>300</v>
      </c>
      <c r="J213" s="63"/>
      <c r="K213" s="63"/>
      <c r="L213" s="107"/>
      <c r="M213" s="63"/>
      <c r="N213" s="153"/>
      <c r="O213" s="153"/>
      <c r="P213" s="165"/>
      <c r="Q213" s="150"/>
    </row>
    <row r="214" spans="3:17" s="29" customFormat="1" ht="15">
      <c r="C214" s="144"/>
      <c r="D214" s="86">
        <v>6171</v>
      </c>
      <c r="E214" s="86">
        <v>5169</v>
      </c>
      <c r="F214" s="86">
        <v>104513013</v>
      </c>
      <c r="G214" s="144"/>
      <c r="H214" s="73">
        <v>41901000000</v>
      </c>
      <c r="I214" s="98">
        <v>73800</v>
      </c>
      <c r="J214" s="63"/>
      <c r="K214" s="63"/>
      <c r="L214" s="107"/>
      <c r="M214" s="63"/>
      <c r="N214" s="153"/>
      <c r="O214" s="153"/>
      <c r="P214" s="165"/>
      <c r="Q214" s="150"/>
    </row>
    <row r="215" spans="3:17" s="29" customFormat="1" ht="15">
      <c r="C215" s="144"/>
      <c r="D215" s="86">
        <v>6171</v>
      </c>
      <c r="E215" s="86">
        <v>5169</v>
      </c>
      <c r="F215" s="86">
        <v>104113013</v>
      </c>
      <c r="G215" s="144"/>
      <c r="H215" s="73">
        <v>41901000000</v>
      </c>
      <c r="I215" s="98">
        <v>8700</v>
      </c>
      <c r="J215" s="63"/>
      <c r="K215" s="63"/>
      <c r="L215" s="107"/>
      <c r="M215" s="63"/>
      <c r="N215" s="153"/>
      <c r="O215" s="153"/>
      <c r="P215" s="165"/>
      <c r="Q215" s="150"/>
    </row>
    <row r="216" spans="3:17" s="29" customFormat="1" ht="15">
      <c r="C216" s="144"/>
      <c r="D216" s="86">
        <v>6171</v>
      </c>
      <c r="E216" s="86">
        <v>5169</v>
      </c>
      <c r="F216" s="86" t="s">
        <v>31</v>
      </c>
      <c r="G216" s="144"/>
      <c r="H216" s="73">
        <v>41901000000</v>
      </c>
      <c r="I216" s="98">
        <v>4300</v>
      </c>
      <c r="J216" s="63"/>
      <c r="K216" s="63"/>
      <c r="L216" s="107"/>
      <c r="M216" s="63"/>
      <c r="N216" s="153"/>
      <c r="O216" s="153"/>
      <c r="P216" s="165"/>
      <c r="Q216" s="150"/>
    </row>
    <row r="217" spans="3:17" s="29" customFormat="1" ht="15">
      <c r="C217" s="144"/>
      <c r="D217" s="86">
        <v>6171</v>
      </c>
      <c r="E217" s="86">
        <v>5424</v>
      </c>
      <c r="F217" s="86">
        <v>104513013</v>
      </c>
      <c r="G217" s="144"/>
      <c r="H217" s="73">
        <v>41901000000</v>
      </c>
      <c r="I217" s="98">
        <v>17000</v>
      </c>
      <c r="J217" s="63"/>
      <c r="K217" s="63"/>
      <c r="L217" s="107"/>
      <c r="M217" s="63"/>
      <c r="N217" s="153"/>
      <c r="O217" s="153"/>
      <c r="P217" s="165"/>
      <c r="Q217" s="150"/>
    </row>
    <row r="218" spans="3:17" s="29" customFormat="1" ht="15">
      <c r="C218" s="144"/>
      <c r="D218" s="86">
        <v>6171</v>
      </c>
      <c r="E218" s="86">
        <v>5424</v>
      </c>
      <c r="F218" s="86">
        <v>104113013</v>
      </c>
      <c r="G218" s="144"/>
      <c r="H218" s="73">
        <v>41901000000</v>
      </c>
      <c r="I218" s="98">
        <v>2000</v>
      </c>
      <c r="J218" s="63"/>
      <c r="K218" s="63"/>
      <c r="L218" s="107"/>
      <c r="M218" s="63"/>
      <c r="N218" s="153"/>
      <c r="O218" s="153"/>
      <c r="P218" s="165"/>
      <c r="Q218" s="150"/>
    </row>
    <row r="219" spans="3:17" s="29" customFormat="1" ht="15">
      <c r="C219" s="144"/>
      <c r="D219" s="86">
        <v>6171</v>
      </c>
      <c r="E219" s="86">
        <v>5424</v>
      </c>
      <c r="F219" s="86" t="s">
        <v>31</v>
      </c>
      <c r="G219" s="144"/>
      <c r="H219" s="67">
        <v>41901000000</v>
      </c>
      <c r="I219" s="98">
        <v>1000</v>
      </c>
      <c r="J219" s="63"/>
      <c r="K219" s="63"/>
      <c r="L219" s="107"/>
      <c r="M219" s="63"/>
      <c r="N219" s="153"/>
      <c r="O219" s="153"/>
      <c r="P219" s="165"/>
      <c r="Q219" s="150"/>
    </row>
    <row r="220" spans="3:17" s="29" customFormat="1" ht="15">
      <c r="C220" s="144"/>
      <c r="D220" s="86">
        <v>6171</v>
      </c>
      <c r="E220" s="86">
        <v>5132</v>
      </c>
      <c r="F220" s="86">
        <v>104513013</v>
      </c>
      <c r="G220" s="144"/>
      <c r="H220" s="69">
        <v>41901000000</v>
      </c>
      <c r="I220" s="98">
        <v>8500</v>
      </c>
      <c r="J220" s="63"/>
      <c r="K220" s="63"/>
      <c r="L220" s="107"/>
      <c r="M220" s="63"/>
      <c r="N220" s="153"/>
      <c r="O220" s="153"/>
      <c r="P220" s="165"/>
      <c r="Q220" s="150"/>
    </row>
    <row r="221" spans="3:17" s="29" customFormat="1" ht="15">
      <c r="C221" s="144"/>
      <c r="D221" s="86">
        <v>6171</v>
      </c>
      <c r="E221" s="86">
        <v>5132</v>
      </c>
      <c r="F221" s="86">
        <v>104113013</v>
      </c>
      <c r="G221" s="144"/>
      <c r="H221" s="69">
        <v>41901000000</v>
      </c>
      <c r="I221" s="98">
        <v>1000</v>
      </c>
      <c r="J221" s="63"/>
      <c r="K221" s="63"/>
      <c r="L221" s="107"/>
      <c r="M221" s="63"/>
      <c r="N221" s="153"/>
      <c r="O221" s="153"/>
      <c r="P221" s="165"/>
      <c r="Q221" s="150"/>
    </row>
    <row r="222" spans="3:17" s="29" customFormat="1" ht="15">
      <c r="C222" s="145"/>
      <c r="D222" s="86">
        <v>6171</v>
      </c>
      <c r="E222" s="86">
        <v>5132</v>
      </c>
      <c r="F222" s="86" t="s">
        <v>31</v>
      </c>
      <c r="G222" s="145"/>
      <c r="H222" s="67">
        <v>41901000000</v>
      </c>
      <c r="I222" s="98">
        <v>500</v>
      </c>
      <c r="J222" s="63"/>
      <c r="K222" s="63"/>
      <c r="L222" s="107"/>
      <c r="M222" s="63"/>
      <c r="N222" s="154"/>
      <c r="O222" s="154"/>
      <c r="P222" s="162"/>
      <c r="Q222" s="151"/>
    </row>
    <row r="223" spans="3:17" ht="15">
      <c r="C223" s="143">
        <v>41</v>
      </c>
      <c r="D223" s="86" t="s">
        <v>31</v>
      </c>
      <c r="E223" s="34">
        <v>4116</v>
      </c>
      <c r="F223" s="86">
        <v>13010</v>
      </c>
      <c r="G223" s="143" t="s">
        <v>68</v>
      </c>
      <c r="H223" s="34" t="s">
        <v>31</v>
      </c>
      <c r="I223" s="41"/>
      <c r="J223" s="41"/>
      <c r="K223" s="41"/>
      <c r="L223" s="41">
        <v>45000</v>
      </c>
      <c r="M223" s="41"/>
      <c r="N223" s="152" t="s">
        <v>114</v>
      </c>
      <c r="O223" s="166" t="s">
        <v>115</v>
      </c>
      <c r="P223" s="146" t="s">
        <v>138</v>
      </c>
      <c r="Q223" s="149">
        <v>44665</v>
      </c>
    </row>
    <row r="224" spans="3:17" ht="15">
      <c r="C224" s="145"/>
      <c r="D224" s="86">
        <v>4339</v>
      </c>
      <c r="E224" s="34">
        <v>5169</v>
      </c>
      <c r="F224" s="86">
        <v>13010</v>
      </c>
      <c r="G224" s="145"/>
      <c r="H224" s="34" t="s">
        <v>31</v>
      </c>
      <c r="I224" s="41">
        <v>45000</v>
      </c>
      <c r="J224" s="41"/>
      <c r="K224" s="41"/>
      <c r="L224" s="41"/>
      <c r="M224" s="41"/>
      <c r="N224" s="154"/>
      <c r="O224" s="167"/>
      <c r="P224" s="148"/>
      <c r="Q224" s="151"/>
    </row>
    <row r="225" spans="3:17" ht="15">
      <c r="C225" s="143">
        <v>42</v>
      </c>
      <c r="D225" s="86">
        <v>1031</v>
      </c>
      <c r="E225" s="34">
        <v>2324</v>
      </c>
      <c r="F225" s="86" t="s">
        <v>31</v>
      </c>
      <c r="G225" s="143" t="s">
        <v>37</v>
      </c>
      <c r="H225" s="34" t="s">
        <v>31</v>
      </c>
      <c r="I225" s="41"/>
      <c r="J225" s="41"/>
      <c r="K225" s="41"/>
      <c r="L225" s="41">
        <v>670100</v>
      </c>
      <c r="M225" s="41"/>
      <c r="N225" s="152" t="s">
        <v>134</v>
      </c>
      <c r="O225" s="42" t="s">
        <v>135</v>
      </c>
      <c r="P225" s="146" t="s">
        <v>139</v>
      </c>
      <c r="Q225" s="149">
        <v>44665</v>
      </c>
    </row>
    <row r="226" spans="3:17" ht="15">
      <c r="C226" s="145"/>
      <c r="D226" s="86">
        <v>1031</v>
      </c>
      <c r="E226" s="86">
        <v>5336</v>
      </c>
      <c r="F226" s="86" t="s">
        <v>31</v>
      </c>
      <c r="G226" s="145"/>
      <c r="H226" s="34">
        <v>3101</v>
      </c>
      <c r="I226" s="41">
        <v>670100</v>
      </c>
      <c r="J226" s="41"/>
      <c r="K226" s="41"/>
      <c r="L226" s="41"/>
      <c r="M226" s="41"/>
      <c r="N226" s="154"/>
      <c r="O226" s="42" t="s">
        <v>136</v>
      </c>
      <c r="P226" s="148"/>
      <c r="Q226" s="151"/>
    </row>
    <row r="227" spans="3:17" ht="15">
      <c r="C227" s="212">
        <v>43</v>
      </c>
      <c r="D227" s="86">
        <v>6409</v>
      </c>
      <c r="E227" s="86">
        <v>5901</v>
      </c>
      <c r="F227" s="86" t="s">
        <v>31</v>
      </c>
      <c r="G227" s="86" t="s">
        <v>36</v>
      </c>
      <c r="H227" s="34" t="s">
        <v>31</v>
      </c>
      <c r="I227" s="40">
        <v>-13716700</v>
      </c>
      <c r="J227" s="41"/>
      <c r="K227" s="41"/>
      <c r="L227" s="41"/>
      <c r="M227" s="41"/>
      <c r="N227" s="152" t="s">
        <v>140</v>
      </c>
      <c r="O227" s="42" t="s">
        <v>70</v>
      </c>
      <c r="P227" s="161" t="s">
        <v>171</v>
      </c>
      <c r="Q227" s="149">
        <v>44680</v>
      </c>
    </row>
    <row r="228" spans="3:17" ht="15">
      <c r="C228" s="213"/>
      <c r="D228" s="86">
        <v>2295</v>
      </c>
      <c r="E228" s="86">
        <v>5213</v>
      </c>
      <c r="F228" s="86" t="s">
        <v>31</v>
      </c>
      <c r="G228" s="86" t="s">
        <v>142</v>
      </c>
      <c r="H228" s="34">
        <v>3201</v>
      </c>
      <c r="I228" s="41">
        <v>13716700</v>
      </c>
      <c r="J228" s="41"/>
      <c r="K228" s="41"/>
      <c r="L228" s="41"/>
      <c r="M228" s="41"/>
      <c r="N228" s="154"/>
      <c r="O228" s="42" t="s">
        <v>141</v>
      </c>
      <c r="P228" s="162"/>
      <c r="Q228" s="151"/>
    </row>
    <row r="229" spans="3:17" ht="15" customHeight="1">
      <c r="C229" s="143">
        <v>44</v>
      </c>
      <c r="D229" s="86">
        <v>3412</v>
      </c>
      <c r="E229" s="86">
        <v>2229</v>
      </c>
      <c r="F229" s="86" t="s">
        <v>31</v>
      </c>
      <c r="G229" s="86" t="s">
        <v>91</v>
      </c>
      <c r="H229" s="34">
        <v>3202</v>
      </c>
      <c r="I229" s="41"/>
      <c r="J229" s="41"/>
      <c r="K229" s="41"/>
      <c r="L229" s="41">
        <v>5788100</v>
      </c>
      <c r="M229" s="41"/>
      <c r="N229" s="152" t="s">
        <v>167</v>
      </c>
      <c r="O229" s="42" t="s">
        <v>168</v>
      </c>
      <c r="P229" s="161" t="s">
        <v>182</v>
      </c>
      <c r="Q229" s="149">
        <v>44680</v>
      </c>
    </row>
    <row r="230" spans="3:17" ht="15">
      <c r="C230" s="144"/>
      <c r="D230" s="86">
        <v>6409</v>
      </c>
      <c r="E230" s="86">
        <v>5901</v>
      </c>
      <c r="F230" s="86" t="s">
        <v>31</v>
      </c>
      <c r="G230" s="86" t="s">
        <v>36</v>
      </c>
      <c r="H230" s="34" t="s">
        <v>31</v>
      </c>
      <c r="I230" s="40">
        <v>-191900</v>
      </c>
      <c r="J230" s="41"/>
      <c r="K230" s="41"/>
      <c r="L230" s="41"/>
      <c r="M230" s="41"/>
      <c r="N230" s="153"/>
      <c r="O230" s="42" t="s">
        <v>70</v>
      </c>
      <c r="P230" s="165"/>
      <c r="Q230" s="150"/>
    </row>
    <row r="231" spans="3:17" ht="15">
      <c r="C231" s="144"/>
      <c r="D231" s="86">
        <v>3412</v>
      </c>
      <c r="E231" s="86">
        <v>5213</v>
      </c>
      <c r="F231" s="86" t="s">
        <v>31</v>
      </c>
      <c r="G231" s="86" t="s">
        <v>91</v>
      </c>
      <c r="H231" s="34">
        <v>3202</v>
      </c>
      <c r="I231" s="41">
        <v>3350000</v>
      </c>
      <c r="J231" s="41"/>
      <c r="K231" s="41"/>
      <c r="L231" s="41"/>
      <c r="M231" s="41"/>
      <c r="N231" s="153"/>
      <c r="O231" s="152" t="s">
        <v>168</v>
      </c>
      <c r="P231" s="165"/>
      <c r="Q231" s="150"/>
    </row>
    <row r="232" spans="3:17" ht="15">
      <c r="C232" s="145"/>
      <c r="D232" s="86">
        <v>3412</v>
      </c>
      <c r="E232" s="86">
        <v>6313</v>
      </c>
      <c r="F232" s="86" t="s">
        <v>31</v>
      </c>
      <c r="G232" s="86" t="s">
        <v>91</v>
      </c>
      <c r="H232" s="34">
        <v>3252</v>
      </c>
      <c r="I232" s="41"/>
      <c r="J232" s="41">
        <v>2630000</v>
      </c>
      <c r="K232" s="41"/>
      <c r="L232" s="41"/>
      <c r="M232" s="41"/>
      <c r="N232" s="154"/>
      <c r="O232" s="154"/>
      <c r="P232" s="162"/>
      <c r="Q232" s="151"/>
    </row>
    <row r="233" spans="3:17" ht="15" customHeight="1">
      <c r="C233" s="143">
        <v>45</v>
      </c>
      <c r="D233" s="86">
        <v>3412</v>
      </c>
      <c r="E233" s="86">
        <v>2229</v>
      </c>
      <c r="F233" s="86" t="s">
        <v>31</v>
      </c>
      <c r="G233" s="143" t="s">
        <v>91</v>
      </c>
      <c r="H233" s="34">
        <v>3202</v>
      </c>
      <c r="I233" s="41"/>
      <c r="J233" s="41"/>
      <c r="K233" s="41"/>
      <c r="L233" s="41">
        <v>7000000</v>
      </c>
      <c r="M233" s="41"/>
      <c r="N233" s="152" t="s">
        <v>167</v>
      </c>
      <c r="O233" s="152" t="s">
        <v>168</v>
      </c>
      <c r="P233" s="161" t="s">
        <v>183</v>
      </c>
      <c r="Q233" s="149">
        <v>44680</v>
      </c>
    </row>
    <row r="234" spans="3:17" ht="15">
      <c r="C234" s="144"/>
      <c r="D234" s="86">
        <v>3412</v>
      </c>
      <c r="E234" s="86">
        <v>6313</v>
      </c>
      <c r="F234" s="86" t="s">
        <v>31</v>
      </c>
      <c r="G234" s="144"/>
      <c r="H234" s="34">
        <v>3252</v>
      </c>
      <c r="I234" s="41"/>
      <c r="J234" s="41">
        <v>4700000</v>
      </c>
      <c r="K234" s="41"/>
      <c r="L234" s="41"/>
      <c r="M234" s="41"/>
      <c r="N234" s="153"/>
      <c r="O234" s="153"/>
      <c r="P234" s="165"/>
      <c r="Q234" s="150"/>
    </row>
    <row r="235" spans="3:17" ht="15">
      <c r="C235" s="145"/>
      <c r="D235" s="86">
        <v>3412</v>
      </c>
      <c r="E235" s="86">
        <v>5213</v>
      </c>
      <c r="F235" s="86" t="s">
        <v>31</v>
      </c>
      <c r="G235" s="145"/>
      <c r="H235" s="34">
        <v>3202</v>
      </c>
      <c r="I235" s="41">
        <v>2300000</v>
      </c>
      <c r="J235" s="41"/>
      <c r="K235" s="41"/>
      <c r="L235" s="41"/>
      <c r="M235" s="41"/>
      <c r="N235" s="154"/>
      <c r="O235" s="154"/>
      <c r="P235" s="162"/>
      <c r="Q235" s="151"/>
    </row>
    <row r="236" spans="3:17" ht="15">
      <c r="C236" s="143">
        <v>46</v>
      </c>
      <c r="D236" s="86" t="s">
        <v>31</v>
      </c>
      <c r="E236" s="86">
        <v>4116</v>
      </c>
      <c r="F236" s="86">
        <v>13010</v>
      </c>
      <c r="G236" s="143" t="s">
        <v>68</v>
      </c>
      <c r="H236" s="34" t="s">
        <v>31</v>
      </c>
      <c r="I236" s="41"/>
      <c r="J236" s="41"/>
      <c r="K236" s="41"/>
      <c r="L236" s="40">
        <v>-40500</v>
      </c>
      <c r="M236" s="41"/>
      <c r="N236" s="152" t="s">
        <v>184</v>
      </c>
      <c r="O236" s="152" t="s">
        <v>115</v>
      </c>
      <c r="P236" s="146" t="s">
        <v>195</v>
      </c>
      <c r="Q236" s="149">
        <v>44687</v>
      </c>
    </row>
    <row r="237" spans="3:17" ht="15">
      <c r="C237" s="145"/>
      <c r="D237" s="86">
        <v>4339</v>
      </c>
      <c r="E237" s="86">
        <v>5169</v>
      </c>
      <c r="F237" s="86">
        <v>13010</v>
      </c>
      <c r="G237" s="145"/>
      <c r="H237" s="34" t="s">
        <v>31</v>
      </c>
      <c r="I237" s="40">
        <v>-40500</v>
      </c>
      <c r="J237" s="41"/>
      <c r="K237" s="41"/>
      <c r="L237" s="41"/>
      <c r="M237" s="41"/>
      <c r="N237" s="154"/>
      <c r="O237" s="154"/>
      <c r="P237" s="148"/>
      <c r="Q237" s="151"/>
    </row>
    <row r="238" spans="3:17" ht="15">
      <c r="C238" s="143">
        <v>47</v>
      </c>
      <c r="D238" s="86" t="s">
        <v>31</v>
      </c>
      <c r="E238" s="86">
        <v>4112</v>
      </c>
      <c r="F238" s="86" t="s">
        <v>31</v>
      </c>
      <c r="G238" s="143" t="s">
        <v>36</v>
      </c>
      <c r="H238" s="34" t="s">
        <v>31</v>
      </c>
      <c r="I238" s="41"/>
      <c r="J238" s="41"/>
      <c r="K238" s="41"/>
      <c r="L238" s="41">
        <v>283800</v>
      </c>
      <c r="M238" s="41"/>
      <c r="N238" s="152" t="s">
        <v>185</v>
      </c>
      <c r="O238" s="72" t="s">
        <v>186</v>
      </c>
      <c r="P238" s="146" t="s">
        <v>196</v>
      </c>
      <c r="Q238" s="149">
        <v>44687</v>
      </c>
    </row>
    <row r="239" spans="3:17" ht="15">
      <c r="C239" s="145"/>
      <c r="D239" s="86">
        <v>6409</v>
      </c>
      <c r="E239" s="86">
        <v>5901</v>
      </c>
      <c r="F239" s="86" t="s">
        <v>31</v>
      </c>
      <c r="G239" s="145"/>
      <c r="H239" s="34" t="s">
        <v>31</v>
      </c>
      <c r="I239" s="41">
        <v>283800</v>
      </c>
      <c r="J239" s="41"/>
      <c r="K239" s="41"/>
      <c r="L239" s="41"/>
      <c r="M239" s="41"/>
      <c r="N239" s="154"/>
      <c r="O239" s="134" t="s">
        <v>70</v>
      </c>
      <c r="P239" s="148"/>
      <c r="Q239" s="151"/>
    </row>
    <row r="240" spans="3:17" ht="15">
      <c r="C240" s="143">
        <v>48</v>
      </c>
      <c r="D240" s="86">
        <v>4341</v>
      </c>
      <c r="E240" s="86">
        <v>5169</v>
      </c>
      <c r="F240" s="86" t="s">
        <v>31</v>
      </c>
      <c r="G240" s="143" t="s">
        <v>68</v>
      </c>
      <c r="H240" s="34" t="s">
        <v>31</v>
      </c>
      <c r="I240" s="41">
        <v>6000</v>
      </c>
      <c r="J240" s="41"/>
      <c r="K240" s="41"/>
      <c r="L240" s="41"/>
      <c r="M240" s="41"/>
      <c r="N240" s="152" t="s">
        <v>187</v>
      </c>
      <c r="O240" s="152" t="s">
        <v>188</v>
      </c>
      <c r="P240" s="146" t="s">
        <v>197</v>
      </c>
      <c r="Q240" s="149">
        <v>44687</v>
      </c>
    </row>
    <row r="241" spans="3:17" ht="15">
      <c r="C241" s="145"/>
      <c r="D241" s="86">
        <v>4329</v>
      </c>
      <c r="E241" s="86">
        <v>5169</v>
      </c>
      <c r="F241" s="86" t="s">
        <v>31</v>
      </c>
      <c r="G241" s="145"/>
      <c r="H241" s="34" t="s">
        <v>31</v>
      </c>
      <c r="I241" s="40">
        <v>-6000</v>
      </c>
      <c r="J241" s="41"/>
      <c r="K241" s="41"/>
      <c r="L241" s="41"/>
      <c r="M241" s="41"/>
      <c r="N241" s="154"/>
      <c r="O241" s="154"/>
      <c r="P241" s="148"/>
      <c r="Q241" s="151"/>
    </row>
    <row r="242" spans="3:17" ht="15">
      <c r="C242" s="143">
        <v>49</v>
      </c>
      <c r="D242" s="86">
        <v>6402</v>
      </c>
      <c r="E242" s="86">
        <v>2229</v>
      </c>
      <c r="F242" s="86" t="s">
        <v>31</v>
      </c>
      <c r="G242" s="143" t="s">
        <v>53</v>
      </c>
      <c r="H242" s="34" t="s">
        <v>31</v>
      </c>
      <c r="I242" s="41"/>
      <c r="J242" s="41"/>
      <c r="K242" s="41"/>
      <c r="L242" s="41">
        <v>2611100</v>
      </c>
      <c r="M242" s="41"/>
      <c r="N242" s="152" t="s">
        <v>189</v>
      </c>
      <c r="O242" s="152" t="s">
        <v>190</v>
      </c>
      <c r="P242" s="146" t="s">
        <v>198</v>
      </c>
      <c r="Q242" s="149">
        <v>44687</v>
      </c>
    </row>
    <row r="243" spans="3:17" ht="45" customHeight="1">
      <c r="C243" s="145"/>
      <c r="D243" s="86">
        <v>6402</v>
      </c>
      <c r="E243" s="86">
        <v>5364</v>
      </c>
      <c r="F243" s="86" t="s">
        <v>31</v>
      </c>
      <c r="G243" s="145"/>
      <c r="H243" s="34" t="s">
        <v>31</v>
      </c>
      <c r="I243" s="41">
        <v>2611100</v>
      </c>
      <c r="J243" s="41"/>
      <c r="K243" s="41"/>
      <c r="L243" s="41"/>
      <c r="M243" s="41"/>
      <c r="N243" s="154"/>
      <c r="O243" s="154"/>
      <c r="P243" s="148"/>
      <c r="Q243" s="151"/>
    </row>
    <row r="244" spans="3:17" ht="15">
      <c r="C244" s="143">
        <v>50</v>
      </c>
      <c r="D244" s="86" t="s">
        <v>31</v>
      </c>
      <c r="E244" s="86">
        <v>4116</v>
      </c>
      <c r="F244" s="86">
        <v>29015</v>
      </c>
      <c r="G244" s="143" t="s">
        <v>37</v>
      </c>
      <c r="H244" s="34" t="s">
        <v>31</v>
      </c>
      <c r="I244" s="41"/>
      <c r="J244" s="41"/>
      <c r="K244" s="41"/>
      <c r="L244" s="41">
        <v>33500</v>
      </c>
      <c r="M244" s="41"/>
      <c r="N244" s="152" t="s">
        <v>191</v>
      </c>
      <c r="O244" s="152" t="s">
        <v>192</v>
      </c>
      <c r="P244" s="146" t="s">
        <v>199</v>
      </c>
      <c r="Q244" s="149">
        <v>44687</v>
      </c>
    </row>
    <row r="245" spans="3:17" ht="15">
      <c r="C245" s="145"/>
      <c r="D245" s="86">
        <v>1031</v>
      </c>
      <c r="E245" s="86">
        <v>5336</v>
      </c>
      <c r="F245" s="86">
        <v>29015</v>
      </c>
      <c r="G245" s="145"/>
      <c r="H245" s="34">
        <v>3101</v>
      </c>
      <c r="I245" s="41">
        <v>33500</v>
      </c>
      <c r="J245" s="41"/>
      <c r="K245" s="41"/>
      <c r="L245" s="41"/>
      <c r="M245" s="41"/>
      <c r="N245" s="154"/>
      <c r="O245" s="154"/>
      <c r="P245" s="148"/>
      <c r="Q245" s="151"/>
    </row>
    <row r="246" spans="3:17" ht="15">
      <c r="C246" s="143">
        <v>51</v>
      </c>
      <c r="D246" s="86" t="s">
        <v>31</v>
      </c>
      <c r="E246" s="86">
        <v>4116</v>
      </c>
      <c r="F246" s="86">
        <v>29015</v>
      </c>
      <c r="G246" s="143" t="s">
        <v>37</v>
      </c>
      <c r="H246" s="34" t="s">
        <v>31</v>
      </c>
      <c r="I246" s="41"/>
      <c r="J246" s="41"/>
      <c r="K246" s="41"/>
      <c r="L246" s="41">
        <v>38900</v>
      </c>
      <c r="M246" s="41"/>
      <c r="N246" s="152" t="s">
        <v>191</v>
      </c>
      <c r="O246" s="152" t="s">
        <v>192</v>
      </c>
      <c r="P246" s="146" t="s">
        <v>200</v>
      </c>
      <c r="Q246" s="149">
        <v>44687</v>
      </c>
    </row>
    <row r="247" spans="3:17" ht="15">
      <c r="C247" s="145"/>
      <c r="D247" s="86">
        <v>1031</v>
      </c>
      <c r="E247" s="86">
        <v>5336</v>
      </c>
      <c r="F247" s="86">
        <v>29015</v>
      </c>
      <c r="G247" s="145"/>
      <c r="H247" s="34">
        <v>3101</v>
      </c>
      <c r="I247" s="41">
        <v>38900</v>
      </c>
      <c r="J247" s="41"/>
      <c r="K247" s="41"/>
      <c r="L247" s="41"/>
      <c r="M247" s="41"/>
      <c r="N247" s="154"/>
      <c r="O247" s="154"/>
      <c r="P247" s="148"/>
      <c r="Q247" s="151"/>
    </row>
    <row r="248" spans="3:17" ht="15" customHeight="1">
      <c r="C248" s="143">
        <v>52</v>
      </c>
      <c r="D248" s="86" t="s">
        <v>31</v>
      </c>
      <c r="E248" s="86">
        <v>4116</v>
      </c>
      <c r="F248" s="86">
        <v>29014</v>
      </c>
      <c r="G248" s="143" t="s">
        <v>37</v>
      </c>
      <c r="H248" s="75" t="s">
        <v>31</v>
      </c>
      <c r="I248" s="98"/>
      <c r="J248" s="64"/>
      <c r="K248" s="64"/>
      <c r="L248" s="98">
        <v>244300</v>
      </c>
      <c r="M248" s="64"/>
      <c r="N248" s="152" t="s">
        <v>193</v>
      </c>
      <c r="O248" s="152" t="s">
        <v>192</v>
      </c>
      <c r="P248" s="146" t="s">
        <v>201</v>
      </c>
      <c r="Q248" s="149">
        <v>44687</v>
      </c>
    </row>
    <row r="249" spans="3:17" ht="15">
      <c r="C249" s="144"/>
      <c r="D249" s="86">
        <v>1031</v>
      </c>
      <c r="E249" s="86">
        <v>5336</v>
      </c>
      <c r="F249" s="86">
        <v>29014</v>
      </c>
      <c r="G249" s="144"/>
      <c r="H249" s="75">
        <v>3101</v>
      </c>
      <c r="I249" s="98">
        <v>244300</v>
      </c>
      <c r="J249" s="64"/>
      <c r="K249" s="64"/>
      <c r="L249" s="98"/>
      <c r="M249" s="64"/>
      <c r="N249" s="153"/>
      <c r="O249" s="153"/>
      <c r="P249" s="147"/>
      <c r="Q249" s="150"/>
    </row>
    <row r="250" spans="3:17" ht="15">
      <c r="C250" s="144"/>
      <c r="D250" s="86" t="s">
        <v>31</v>
      </c>
      <c r="E250" s="86">
        <v>4116</v>
      </c>
      <c r="F250" s="86">
        <v>29015</v>
      </c>
      <c r="G250" s="144"/>
      <c r="H250" s="75" t="s">
        <v>31</v>
      </c>
      <c r="I250" s="98"/>
      <c r="J250" s="64"/>
      <c r="K250" s="64"/>
      <c r="L250" s="98">
        <v>71100</v>
      </c>
      <c r="M250" s="64"/>
      <c r="N250" s="153"/>
      <c r="O250" s="153"/>
      <c r="P250" s="147"/>
      <c r="Q250" s="150"/>
    </row>
    <row r="251" spans="3:17" ht="15">
      <c r="C251" s="144"/>
      <c r="D251" s="82">
        <v>1031</v>
      </c>
      <c r="E251" s="82">
        <v>5336</v>
      </c>
      <c r="F251" s="82">
        <v>29015</v>
      </c>
      <c r="G251" s="144"/>
      <c r="H251" s="76">
        <v>3101</v>
      </c>
      <c r="I251" s="99">
        <v>71100</v>
      </c>
      <c r="J251" s="77"/>
      <c r="K251" s="77"/>
      <c r="L251" s="99"/>
      <c r="M251" s="77"/>
      <c r="N251" s="153"/>
      <c r="O251" s="153"/>
      <c r="P251" s="147"/>
      <c r="Q251" s="150"/>
    </row>
    <row r="252" spans="1:17" s="42" customFormat="1" ht="15">
      <c r="A252"/>
      <c r="B252"/>
      <c r="C252" s="143">
        <v>53</v>
      </c>
      <c r="D252" s="86" t="s">
        <v>31</v>
      </c>
      <c r="E252" s="86">
        <v>4116</v>
      </c>
      <c r="F252" s="86">
        <v>29014</v>
      </c>
      <c r="G252" s="143" t="s">
        <v>37</v>
      </c>
      <c r="H252" s="34" t="s">
        <v>31</v>
      </c>
      <c r="I252" s="41"/>
      <c r="J252" s="41"/>
      <c r="K252" s="41"/>
      <c r="L252" s="41">
        <v>2527700</v>
      </c>
      <c r="M252" s="41"/>
      <c r="N252" s="152" t="s">
        <v>194</v>
      </c>
      <c r="O252" s="152" t="s">
        <v>192</v>
      </c>
      <c r="P252" s="146" t="s">
        <v>202</v>
      </c>
      <c r="Q252" s="149">
        <v>44687</v>
      </c>
    </row>
    <row r="253" spans="1:17" s="42" customFormat="1" ht="15">
      <c r="A253"/>
      <c r="B253"/>
      <c r="C253" s="145"/>
      <c r="D253" s="86">
        <v>1031</v>
      </c>
      <c r="E253" s="86">
        <v>5336</v>
      </c>
      <c r="F253" s="86">
        <v>29014</v>
      </c>
      <c r="G253" s="145"/>
      <c r="H253" s="34">
        <v>3101</v>
      </c>
      <c r="I253" s="41">
        <v>2527700</v>
      </c>
      <c r="J253" s="41"/>
      <c r="K253" s="41"/>
      <c r="L253" s="41"/>
      <c r="M253" s="41"/>
      <c r="N253" s="154"/>
      <c r="O253" s="154"/>
      <c r="P253" s="148"/>
      <c r="Q253" s="151"/>
    </row>
    <row r="254" spans="3:17" ht="15">
      <c r="C254" s="214">
        <v>54</v>
      </c>
      <c r="D254" s="79">
        <v>3113</v>
      </c>
      <c r="E254" s="79">
        <v>6121</v>
      </c>
      <c r="F254" s="79" t="s">
        <v>31</v>
      </c>
      <c r="G254" s="214" t="s">
        <v>50</v>
      </c>
      <c r="H254" s="78">
        <v>32203000000</v>
      </c>
      <c r="I254" s="80"/>
      <c r="J254" s="40">
        <v>-12000000</v>
      </c>
      <c r="K254" s="80"/>
      <c r="L254" s="80"/>
      <c r="M254" s="80"/>
      <c r="N254" s="172" t="s">
        <v>203</v>
      </c>
      <c r="O254" s="172" t="s">
        <v>48</v>
      </c>
      <c r="P254" s="146" t="s">
        <v>204</v>
      </c>
      <c r="Q254" s="149">
        <v>44694</v>
      </c>
    </row>
    <row r="255" spans="3:17" ht="15">
      <c r="C255" s="215"/>
      <c r="D255" s="79">
        <v>3113</v>
      </c>
      <c r="E255" s="79">
        <v>6121</v>
      </c>
      <c r="F255" s="79" t="s">
        <v>31</v>
      </c>
      <c r="G255" s="215"/>
      <c r="H255" s="78">
        <v>32111000000</v>
      </c>
      <c r="I255" s="80"/>
      <c r="J255" s="80">
        <v>12000000</v>
      </c>
      <c r="K255" s="80"/>
      <c r="L255" s="80"/>
      <c r="M255" s="80"/>
      <c r="N255" s="173"/>
      <c r="O255" s="173"/>
      <c r="P255" s="148"/>
      <c r="Q255" s="151"/>
    </row>
    <row r="256" spans="3:17" ht="15">
      <c r="C256" s="143">
        <v>55</v>
      </c>
      <c r="D256" s="86" t="s">
        <v>31</v>
      </c>
      <c r="E256" s="86">
        <v>4116</v>
      </c>
      <c r="F256" s="86">
        <v>13010</v>
      </c>
      <c r="G256" s="143" t="s">
        <v>68</v>
      </c>
      <c r="H256" s="34" t="s">
        <v>31</v>
      </c>
      <c r="I256" s="41"/>
      <c r="J256" s="41"/>
      <c r="K256" s="41"/>
      <c r="L256" s="40">
        <v>-36000</v>
      </c>
      <c r="M256" s="41"/>
      <c r="N256" s="152" t="s">
        <v>205</v>
      </c>
      <c r="O256" s="152" t="s">
        <v>115</v>
      </c>
      <c r="P256" s="146" t="s">
        <v>209</v>
      </c>
      <c r="Q256" s="149">
        <v>44711</v>
      </c>
    </row>
    <row r="257" spans="3:17" ht="15">
      <c r="C257" s="145"/>
      <c r="D257" s="86">
        <v>4339</v>
      </c>
      <c r="E257" s="86">
        <v>5169</v>
      </c>
      <c r="F257" s="86">
        <v>13010</v>
      </c>
      <c r="G257" s="145"/>
      <c r="H257" s="34" t="s">
        <v>31</v>
      </c>
      <c r="I257" s="40">
        <v>-36000</v>
      </c>
      <c r="J257" s="41"/>
      <c r="K257" s="41"/>
      <c r="L257" s="41"/>
      <c r="M257" s="41"/>
      <c r="N257" s="154"/>
      <c r="O257" s="154"/>
      <c r="P257" s="148"/>
      <c r="Q257" s="151"/>
    </row>
    <row r="258" spans="3:17" ht="15" customHeight="1">
      <c r="C258" s="143">
        <v>56</v>
      </c>
      <c r="D258" s="86" t="s">
        <v>31</v>
      </c>
      <c r="E258" s="86">
        <v>4122</v>
      </c>
      <c r="F258" s="86">
        <v>103133063</v>
      </c>
      <c r="G258" s="143" t="s">
        <v>43</v>
      </c>
      <c r="H258" s="34">
        <v>320</v>
      </c>
      <c r="I258" s="41"/>
      <c r="J258" s="41"/>
      <c r="K258" s="41"/>
      <c r="L258" s="41">
        <v>11500</v>
      </c>
      <c r="M258" s="41"/>
      <c r="N258" s="152" t="s">
        <v>113</v>
      </c>
      <c r="O258" s="152" t="s">
        <v>59</v>
      </c>
      <c r="P258" s="146" t="s">
        <v>210</v>
      </c>
      <c r="Q258" s="149">
        <v>44711</v>
      </c>
    </row>
    <row r="259" spans="3:17" ht="15">
      <c r="C259" s="144"/>
      <c r="D259" s="86" t="s">
        <v>31</v>
      </c>
      <c r="E259" s="86">
        <v>4122</v>
      </c>
      <c r="F259" s="86">
        <v>103533063</v>
      </c>
      <c r="G259" s="144"/>
      <c r="H259" s="34">
        <v>320</v>
      </c>
      <c r="I259" s="41"/>
      <c r="J259" s="41"/>
      <c r="K259" s="41"/>
      <c r="L259" s="41">
        <v>97100</v>
      </c>
      <c r="M259" s="41"/>
      <c r="N259" s="153"/>
      <c r="O259" s="153"/>
      <c r="P259" s="147"/>
      <c r="Q259" s="150"/>
    </row>
    <row r="260" spans="3:17" ht="15">
      <c r="C260" s="144"/>
      <c r="D260" s="86">
        <v>3233</v>
      </c>
      <c r="E260" s="86">
        <v>5336</v>
      </c>
      <c r="F260" s="86">
        <v>103133063</v>
      </c>
      <c r="G260" s="144"/>
      <c r="H260" s="34">
        <v>320</v>
      </c>
      <c r="I260" s="41">
        <v>11500</v>
      </c>
      <c r="J260" s="41"/>
      <c r="K260" s="41"/>
      <c r="L260" s="41"/>
      <c r="M260" s="41"/>
      <c r="N260" s="153"/>
      <c r="O260" s="153"/>
      <c r="P260" s="147"/>
      <c r="Q260" s="150"/>
    </row>
    <row r="261" spans="3:17" ht="15">
      <c r="C261" s="145"/>
      <c r="D261" s="86">
        <v>3233</v>
      </c>
      <c r="E261" s="86">
        <v>5336</v>
      </c>
      <c r="F261" s="86">
        <v>103533063</v>
      </c>
      <c r="G261" s="145"/>
      <c r="H261" s="34">
        <v>320</v>
      </c>
      <c r="I261" s="41">
        <v>97100</v>
      </c>
      <c r="J261" s="41"/>
      <c r="K261" s="41"/>
      <c r="L261" s="41"/>
      <c r="M261" s="41"/>
      <c r="N261" s="154"/>
      <c r="O261" s="154"/>
      <c r="P261" s="148"/>
      <c r="Q261" s="151"/>
    </row>
    <row r="262" spans="3:17" s="29" customFormat="1" ht="15">
      <c r="C262" s="143">
        <v>57</v>
      </c>
      <c r="D262" s="86">
        <v>6409</v>
      </c>
      <c r="E262" s="86">
        <v>5901</v>
      </c>
      <c r="F262" s="86" t="s">
        <v>31</v>
      </c>
      <c r="G262" s="86" t="s">
        <v>36</v>
      </c>
      <c r="H262" s="34" t="s">
        <v>31</v>
      </c>
      <c r="I262" s="40">
        <v>-1900000</v>
      </c>
      <c r="J262" s="41"/>
      <c r="K262" s="41"/>
      <c r="L262" s="41"/>
      <c r="M262" s="41"/>
      <c r="N262" s="152" t="s">
        <v>206</v>
      </c>
      <c r="O262" s="133" t="s">
        <v>70</v>
      </c>
      <c r="P262" s="161" t="s">
        <v>241</v>
      </c>
      <c r="Q262" s="149">
        <v>44739</v>
      </c>
    </row>
    <row r="263" spans="3:17" s="29" customFormat="1" ht="15">
      <c r="C263" s="144"/>
      <c r="D263" s="86">
        <v>3113</v>
      </c>
      <c r="E263" s="86">
        <v>5171</v>
      </c>
      <c r="F263" s="86" t="s">
        <v>31</v>
      </c>
      <c r="G263" s="144" t="s">
        <v>43</v>
      </c>
      <c r="H263" s="34">
        <v>304</v>
      </c>
      <c r="I263" s="41">
        <v>120000</v>
      </c>
      <c r="J263" s="41"/>
      <c r="K263" s="41"/>
      <c r="L263" s="41"/>
      <c r="M263" s="41"/>
      <c r="N263" s="153"/>
      <c r="O263" s="152" t="s">
        <v>226</v>
      </c>
      <c r="P263" s="165"/>
      <c r="Q263" s="150"/>
    </row>
    <row r="264" spans="3:17" s="29" customFormat="1" ht="15">
      <c r="C264" s="144"/>
      <c r="D264" s="86">
        <v>3113</v>
      </c>
      <c r="E264" s="86">
        <v>5171</v>
      </c>
      <c r="F264" s="86" t="s">
        <v>31</v>
      </c>
      <c r="G264" s="144"/>
      <c r="H264" s="34">
        <v>305</v>
      </c>
      <c r="I264" s="41">
        <v>370000</v>
      </c>
      <c r="J264" s="41"/>
      <c r="K264" s="41"/>
      <c r="L264" s="41"/>
      <c r="M264" s="41"/>
      <c r="N264" s="153"/>
      <c r="O264" s="153"/>
      <c r="P264" s="165"/>
      <c r="Q264" s="150"/>
    </row>
    <row r="265" spans="3:17" s="29" customFormat="1" ht="15">
      <c r="C265" s="144"/>
      <c r="D265" s="86">
        <v>3113</v>
      </c>
      <c r="E265" s="86">
        <v>5171</v>
      </c>
      <c r="F265" s="86" t="s">
        <v>31</v>
      </c>
      <c r="G265" s="144"/>
      <c r="H265" s="34">
        <v>307</v>
      </c>
      <c r="I265" s="41">
        <v>310000</v>
      </c>
      <c r="J265" s="41"/>
      <c r="K265" s="41"/>
      <c r="L265" s="41"/>
      <c r="M265" s="41"/>
      <c r="N265" s="153"/>
      <c r="O265" s="153"/>
      <c r="P265" s="165"/>
      <c r="Q265" s="150"/>
    </row>
    <row r="266" spans="3:17" s="29" customFormat="1" ht="15">
      <c r="C266" s="144"/>
      <c r="D266" s="86">
        <v>3113</v>
      </c>
      <c r="E266" s="86">
        <v>5171</v>
      </c>
      <c r="F266" s="86" t="s">
        <v>31</v>
      </c>
      <c r="G266" s="144"/>
      <c r="H266" s="34">
        <v>308</v>
      </c>
      <c r="I266" s="41">
        <v>290000</v>
      </c>
      <c r="J266" s="41"/>
      <c r="K266" s="41"/>
      <c r="L266" s="41"/>
      <c r="M266" s="41"/>
      <c r="N266" s="153"/>
      <c r="O266" s="153"/>
      <c r="P266" s="165"/>
      <c r="Q266" s="150"/>
    </row>
    <row r="267" spans="3:17" s="29" customFormat="1" ht="15">
      <c r="C267" s="144"/>
      <c r="D267" s="86">
        <v>3111</v>
      </c>
      <c r="E267" s="86">
        <v>5171</v>
      </c>
      <c r="F267" s="86" t="s">
        <v>31</v>
      </c>
      <c r="G267" s="144"/>
      <c r="H267" s="34">
        <v>314</v>
      </c>
      <c r="I267" s="41">
        <v>530000</v>
      </c>
      <c r="J267" s="41"/>
      <c r="K267" s="41"/>
      <c r="L267" s="41"/>
      <c r="M267" s="41"/>
      <c r="N267" s="153"/>
      <c r="O267" s="153"/>
      <c r="P267" s="165"/>
      <c r="Q267" s="150"/>
    </row>
    <row r="268" spans="3:17" s="29" customFormat="1" ht="15">
      <c r="C268" s="145"/>
      <c r="D268" s="86">
        <v>3113</v>
      </c>
      <c r="E268" s="86">
        <v>5171</v>
      </c>
      <c r="F268" s="86" t="s">
        <v>31</v>
      </c>
      <c r="G268" s="145"/>
      <c r="H268" s="34" t="s">
        <v>31</v>
      </c>
      <c r="I268" s="41">
        <v>280000</v>
      </c>
      <c r="J268" s="41"/>
      <c r="K268" s="41"/>
      <c r="L268" s="41"/>
      <c r="M268" s="41"/>
      <c r="N268" s="154"/>
      <c r="O268" s="154"/>
      <c r="P268" s="162"/>
      <c r="Q268" s="151"/>
    </row>
    <row r="269" spans="3:17" ht="15" customHeight="1">
      <c r="C269" s="143">
        <v>58</v>
      </c>
      <c r="D269" s="86" t="s">
        <v>31</v>
      </c>
      <c r="E269" s="86">
        <v>4116</v>
      </c>
      <c r="F269" s="86">
        <v>13024</v>
      </c>
      <c r="G269" s="143" t="s">
        <v>67</v>
      </c>
      <c r="H269" s="34" t="s">
        <v>31</v>
      </c>
      <c r="I269" s="41"/>
      <c r="J269" s="41"/>
      <c r="K269" s="41"/>
      <c r="L269" s="41">
        <v>14612000</v>
      </c>
      <c r="M269" s="41"/>
      <c r="N269" s="152" t="s">
        <v>206</v>
      </c>
      <c r="O269" s="152" t="s">
        <v>94</v>
      </c>
      <c r="P269" s="146" t="s">
        <v>211</v>
      </c>
      <c r="Q269" s="149">
        <v>44711</v>
      </c>
    </row>
    <row r="270" spans="3:17" ht="15">
      <c r="C270" s="144"/>
      <c r="D270" s="86">
        <v>6171</v>
      </c>
      <c r="E270" s="86">
        <v>5011</v>
      </c>
      <c r="F270" s="86">
        <v>13024</v>
      </c>
      <c r="G270" s="144"/>
      <c r="H270" s="34">
        <v>1201</v>
      </c>
      <c r="I270" s="41">
        <v>10820000</v>
      </c>
      <c r="J270" s="41"/>
      <c r="K270" s="41"/>
      <c r="L270" s="41"/>
      <c r="M270" s="41"/>
      <c r="N270" s="153"/>
      <c r="O270" s="153"/>
      <c r="P270" s="147"/>
      <c r="Q270" s="150"/>
    </row>
    <row r="271" spans="3:17" ht="15">
      <c r="C271" s="144"/>
      <c r="D271" s="86">
        <v>6171</v>
      </c>
      <c r="E271" s="86">
        <v>5031</v>
      </c>
      <c r="F271" s="86">
        <v>13024</v>
      </c>
      <c r="G271" s="144"/>
      <c r="H271" s="34" t="s">
        <v>31</v>
      </c>
      <c r="I271" s="41">
        <v>2678000</v>
      </c>
      <c r="J271" s="41"/>
      <c r="K271" s="41"/>
      <c r="L271" s="41"/>
      <c r="M271" s="41"/>
      <c r="N271" s="153"/>
      <c r="O271" s="153"/>
      <c r="P271" s="147"/>
      <c r="Q271" s="150"/>
    </row>
    <row r="272" spans="3:17" ht="15">
      <c r="C272" s="144"/>
      <c r="D272" s="86">
        <v>6171</v>
      </c>
      <c r="E272" s="86">
        <v>5032</v>
      </c>
      <c r="F272" s="86">
        <v>13024</v>
      </c>
      <c r="G272" s="144"/>
      <c r="H272" s="34" t="s">
        <v>31</v>
      </c>
      <c r="I272" s="41">
        <v>972000</v>
      </c>
      <c r="J272" s="41"/>
      <c r="K272" s="41"/>
      <c r="L272" s="41"/>
      <c r="M272" s="41"/>
      <c r="N272" s="153"/>
      <c r="O272" s="153"/>
      <c r="P272" s="147"/>
      <c r="Q272" s="150"/>
    </row>
    <row r="273" spans="3:17" ht="15">
      <c r="C273" s="144"/>
      <c r="D273" s="86">
        <v>6171</v>
      </c>
      <c r="E273" s="86">
        <v>5038</v>
      </c>
      <c r="F273" s="86">
        <v>13024</v>
      </c>
      <c r="G273" s="144"/>
      <c r="H273" s="34" t="s">
        <v>31</v>
      </c>
      <c r="I273" s="41">
        <v>45000</v>
      </c>
      <c r="J273" s="41"/>
      <c r="K273" s="41"/>
      <c r="L273" s="41"/>
      <c r="M273" s="41"/>
      <c r="N273" s="153"/>
      <c r="O273" s="153"/>
      <c r="P273" s="147"/>
      <c r="Q273" s="150"/>
    </row>
    <row r="274" spans="3:17" ht="15">
      <c r="C274" s="144"/>
      <c r="D274" s="86">
        <v>6171</v>
      </c>
      <c r="E274" s="86">
        <v>5424</v>
      </c>
      <c r="F274" s="86">
        <v>13024</v>
      </c>
      <c r="G274" s="144"/>
      <c r="H274" s="34" t="s">
        <v>31</v>
      </c>
      <c r="I274" s="41">
        <v>57000</v>
      </c>
      <c r="J274" s="41"/>
      <c r="K274" s="41"/>
      <c r="L274" s="41"/>
      <c r="M274" s="41"/>
      <c r="N274" s="153"/>
      <c r="O274" s="153"/>
      <c r="P274" s="147"/>
      <c r="Q274" s="150"/>
    </row>
    <row r="275" spans="3:17" ht="15">
      <c r="C275" s="144"/>
      <c r="D275" s="86">
        <v>6171</v>
      </c>
      <c r="E275" s="86">
        <v>5021</v>
      </c>
      <c r="F275" s="86">
        <v>13024</v>
      </c>
      <c r="G275" s="145"/>
      <c r="H275" s="34">
        <v>1204</v>
      </c>
      <c r="I275" s="41">
        <v>40000</v>
      </c>
      <c r="J275" s="41"/>
      <c r="K275" s="41"/>
      <c r="L275" s="41"/>
      <c r="M275" s="41"/>
      <c r="N275" s="153"/>
      <c r="O275" s="153"/>
      <c r="P275" s="147"/>
      <c r="Q275" s="150"/>
    </row>
    <row r="276" spans="3:17" ht="15">
      <c r="C276" s="144"/>
      <c r="D276" s="86" t="s">
        <v>31</v>
      </c>
      <c r="E276" s="86">
        <v>4116</v>
      </c>
      <c r="F276" s="86">
        <v>13024</v>
      </c>
      <c r="G276" s="143" t="s">
        <v>45</v>
      </c>
      <c r="H276" s="34">
        <v>888</v>
      </c>
      <c r="I276" s="41"/>
      <c r="J276" s="41"/>
      <c r="K276" s="41"/>
      <c r="L276" s="41">
        <v>303000</v>
      </c>
      <c r="M276" s="41"/>
      <c r="N276" s="153"/>
      <c r="O276" s="153"/>
      <c r="P276" s="147"/>
      <c r="Q276" s="150"/>
    </row>
    <row r="277" spans="3:17" ht="15">
      <c r="C277" s="144"/>
      <c r="D277" s="86">
        <v>6171</v>
      </c>
      <c r="E277" s="86">
        <v>5162</v>
      </c>
      <c r="F277" s="86">
        <v>13024</v>
      </c>
      <c r="G277" s="144"/>
      <c r="H277" s="34">
        <v>888</v>
      </c>
      <c r="I277" s="41">
        <v>70000</v>
      </c>
      <c r="J277" s="41"/>
      <c r="K277" s="41"/>
      <c r="L277" s="41"/>
      <c r="M277" s="41"/>
      <c r="N277" s="153"/>
      <c r="O277" s="153"/>
      <c r="P277" s="147"/>
      <c r="Q277" s="150"/>
    </row>
    <row r="278" spans="3:17" ht="15">
      <c r="C278" s="144"/>
      <c r="D278" s="86">
        <v>6171</v>
      </c>
      <c r="E278" s="86">
        <v>5139</v>
      </c>
      <c r="F278" s="86">
        <v>13024</v>
      </c>
      <c r="G278" s="144"/>
      <c r="H278" s="34">
        <v>888</v>
      </c>
      <c r="I278" s="41">
        <v>25000</v>
      </c>
      <c r="J278" s="41"/>
      <c r="K278" s="41"/>
      <c r="L278" s="41"/>
      <c r="M278" s="41"/>
      <c r="N278" s="153"/>
      <c r="O278" s="153"/>
      <c r="P278" s="147"/>
      <c r="Q278" s="150"/>
    </row>
    <row r="279" spans="3:17" ht="15">
      <c r="C279" s="144"/>
      <c r="D279" s="86">
        <v>6171</v>
      </c>
      <c r="E279" s="86">
        <v>5156</v>
      </c>
      <c r="F279" s="86">
        <v>13024</v>
      </c>
      <c r="G279" s="144"/>
      <c r="H279" s="34">
        <v>888</v>
      </c>
      <c r="I279" s="41">
        <v>30000</v>
      </c>
      <c r="J279" s="41"/>
      <c r="K279" s="41"/>
      <c r="L279" s="41"/>
      <c r="M279" s="41"/>
      <c r="N279" s="153"/>
      <c r="O279" s="153"/>
      <c r="P279" s="147"/>
      <c r="Q279" s="150"/>
    </row>
    <row r="280" spans="3:17" ht="15">
      <c r="C280" s="144"/>
      <c r="D280" s="86">
        <v>6171</v>
      </c>
      <c r="E280" s="86">
        <v>5137</v>
      </c>
      <c r="F280" s="86">
        <v>13024</v>
      </c>
      <c r="G280" s="144"/>
      <c r="H280" s="34">
        <v>888</v>
      </c>
      <c r="I280" s="41">
        <v>18000</v>
      </c>
      <c r="J280" s="41"/>
      <c r="K280" s="41"/>
      <c r="L280" s="41"/>
      <c r="M280" s="41"/>
      <c r="N280" s="153"/>
      <c r="O280" s="153"/>
      <c r="P280" s="147"/>
      <c r="Q280" s="150"/>
    </row>
    <row r="281" spans="3:17" ht="15">
      <c r="C281" s="144"/>
      <c r="D281" s="86">
        <v>6171</v>
      </c>
      <c r="E281" s="86">
        <v>5151</v>
      </c>
      <c r="F281" s="86">
        <v>13024</v>
      </c>
      <c r="G281" s="144"/>
      <c r="H281" s="34">
        <v>888</v>
      </c>
      <c r="I281" s="41">
        <v>10000</v>
      </c>
      <c r="J281" s="41"/>
      <c r="K281" s="41"/>
      <c r="L281" s="41"/>
      <c r="M281" s="41"/>
      <c r="N281" s="153"/>
      <c r="O281" s="153"/>
      <c r="P281" s="147"/>
      <c r="Q281" s="150"/>
    </row>
    <row r="282" spans="3:17" ht="15">
      <c r="C282" s="144"/>
      <c r="D282" s="86">
        <v>6171</v>
      </c>
      <c r="E282" s="86">
        <v>5154</v>
      </c>
      <c r="F282" s="86">
        <v>13024</v>
      </c>
      <c r="G282" s="144"/>
      <c r="H282" s="34">
        <v>888</v>
      </c>
      <c r="I282" s="41">
        <v>100000</v>
      </c>
      <c r="J282" s="41"/>
      <c r="K282" s="41"/>
      <c r="L282" s="41"/>
      <c r="M282" s="41"/>
      <c r="N282" s="153"/>
      <c r="O282" s="153"/>
      <c r="P282" s="147"/>
      <c r="Q282" s="150"/>
    </row>
    <row r="283" spans="3:17" ht="15">
      <c r="C283" s="144"/>
      <c r="D283" s="86">
        <v>6171</v>
      </c>
      <c r="E283" s="86">
        <v>5152</v>
      </c>
      <c r="F283" s="86">
        <v>13024</v>
      </c>
      <c r="G283" s="144"/>
      <c r="H283" s="34">
        <v>888</v>
      </c>
      <c r="I283" s="41">
        <v>50000</v>
      </c>
      <c r="J283" s="41"/>
      <c r="K283" s="41"/>
      <c r="L283" s="41"/>
      <c r="M283" s="41"/>
      <c r="N283" s="153"/>
      <c r="O283" s="153"/>
      <c r="P283" s="147"/>
      <c r="Q283" s="150"/>
    </row>
    <row r="284" spans="3:17" ht="15">
      <c r="C284" s="144"/>
      <c r="D284" s="86" t="s">
        <v>31</v>
      </c>
      <c r="E284" s="86">
        <v>4116</v>
      </c>
      <c r="F284" s="86">
        <v>13024</v>
      </c>
      <c r="G284" s="144"/>
      <c r="H284" s="34" t="s">
        <v>31</v>
      </c>
      <c r="I284" s="41"/>
      <c r="J284" s="41"/>
      <c r="K284" s="41"/>
      <c r="L284" s="41">
        <v>500000</v>
      </c>
      <c r="M284" s="41"/>
      <c r="N284" s="153"/>
      <c r="O284" s="153"/>
      <c r="P284" s="147"/>
      <c r="Q284" s="150"/>
    </row>
    <row r="285" spans="3:17" ht="15">
      <c r="C285" s="144"/>
      <c r="D285" s="86">
        <v>6171</v>
      </c>
      <c r="E285" s="86">
        <v>5167</v>
      </c>
      <c r="F285" s="86">
        <v>13024</v>
      </c>
      <c r="G285" s="144"/>
      <c r="H285" s="34" t="s">
        <v>31</v>
      </c>
      <c r="I285" s="41">
        <v>380000</v>
      </c>
      <c r="J285" s="41"/>
      <c r="K285" s="41"/>
      <c r="L285" s="41"/>
      <c r="M285" s="41"/>
      <c r="N285" s="153"/>
      <c r="O285" s="153"/>
      <c r="P285" s="147"/>
      <c r="Q285" s="150"/>
    </row>
    <row r="286" spans="3:17" ht="15">
      <c r="C286" s="144"/>
      <c r="D286" s="86">
        <v>6171</v>
      </c>
      <c r="E286" s="86">
        <v>5169</v>
      </c>
      <c r="F286" s="86">
        <v>13024</v>
      </c>
      <c r="G286" s="144"/>
      <c r="H286" s="34">
        <v>803</v>
      </c>
      <c r="I286" s="41">
        <v>5000</v>
      </c>
      <c r="J286" s="41"/>
      <c r="K286" s="41"/>
      <c r="L286" s="41"/>
      <c r="M286" s="41"/>
      <c r="N286" s="153"/>
      <c r="O286" s="153"/>
      <c r="P286" s="147"/>
      <c r="Q286" s="150"/>
    </row>
    <row r="287" spans="3:17" ht="15">
      <c r="C287" s="144"/>
      <c r="D287" s="86">
        <v>6171</v>
      </c>
      <c r="E287" s="86">
        <v>5173</v>
      </c>
      <c r="F287" s="86">
        <v>13024</v>
      </c>
      <c r="G287" s="144"/>
      <c r="H287" s="34" t="s">
        <v>31</v>
      </c>
      <c r="I287" s="41">
        <v>25000</v>
      </c>
      <c r="J287" s="41"/>
      <c r="K287" s="41"/>
      <c r="L287" s="41"/>
      <c r="M287" s="41"/>
      <c r="N287" s="153"/>
      <c r="O287" s="153"/>
      <c r="P287" s="147"/>
      <c r="Q287" s="150"/>
    </row>
    <row r="288" spans="3:17" ht="15">
      <c r="C288" s="144"/>
      <c r="D288" s="86">
        <v>6171</v>
      </c>
      <c r="E288" s="86">
        <v>5161</v>
      </c>
      <c r="F288" s="86">
        <v>13024</v>
      </c>
      <c r="G288" s="144"/>
      <c r="H288" s="34" t="s">
        <v>31</v>
      </c>
      <c r="I288" s="41">
        <v>20000</v>
      </c>
      <c r="J288" s="41"/>
      <c r="K288" s="41"/>
      <c r="L288" s="41"/>
      <c r="M288" s="41"/>
      <c r="N288" s="153"/>
      <c r="O288" s="153"/>
      <c r="P288" s="147"/>
      <c r="Q288" s="150"/>
    </row>
    <row r="289" spans="3:17" ht="15">
      <c r="C289" s="144"/>
      <c r="D289" s="86">
        <v>6171</v>
      </c>
      <c r="E289" s="86">
        <v>5132</v>
      </c>
      <c r="F289" s="86">
        <v>13024</v>
      </c>
      <c r="G289" s="144"/>
      <c r="H289" s="34" t="s">
        <v>31</v>
      </c>
      <c r="I289" s="41">
        <v>30000</v>
      </c>
      <c r="J289" s="41"/>
      <c r="K289" s="41"/>
      <c r="L289" s="41"/>
      <c r="M289" s="41"/>
      <c r="N289" s="153"/>
      <c r="O289" s="153"/>
      <c r="P289" s="147"/>
      <c r="Q289" s="150"/>
    </row>
    <row r="290" spans="3:17" ht="15">
      <c r="C290" s="144"/>
      <c r="D290" s="86">
        <v>6171</v>
      </c>
      <c r="E290" s="86">
        <v>5169</v>
      </c>
      <c r="F290" s="86">
        <v>13024</v>
      </c>
      <c r="G290" s="144"/>
      <c r="H290" s="34">
        <v>802</v>
      </c>
      <c r="I290" s="41">
        <v>30000</v>
      </c>
      <c r="J290" s="41"/>
      <c r="K290" s="41"/>
      <c r="L290" s="41"/>
      <c r="M290" s="41"/>
      <c r="N290" s="153"/>
      <c r="O290" s="153"/>
      <c r="P290" s="147"/>
      <c r="Q290" s="150"/>
    </row>
    <row r="291" spans="3:17" ht="15">
      <c r="C291" s="144"/>
      <c r="D291" s="86">
        <v>6171</v>
      </c>
      <c r="E291" s="86">
        <v>5136</v>
      </c>
      <c r="F291" s="86">
        <v>13024</v>
      </c>
      <c r="G291" s="145"/>
      <c r="H291" s="34" t="s">
        <v>31</v>
      </c>
      <c r="I291" s="41">
        <v>10000</v>
      </c>
      <c r="J291" s="41"/>
      <c r="K291" s="41"/>
      <c r="L291" s="41"/>
      <c r="M291" s="41"/>
      <c r="N291" s="153"/>
      <c r="O291" s="153"/>
      <c r="P291" s="147"/>
      <c r="Q291" s="150"/>
    </row>
    <row r="292" spans="3:17" ht="15">
      <c r="C292" s="144"/>
      <c r="D292" s="86" t="s">
        <v>31</v>
      </c>
      <c r="E292" s="86">
        <v>4116</v>
      </c>
      <c r="F292" s="86">
        <v>13024</v>
      </c>
      <c r="G292" s="143" t="s">
        <v>68</v>
      </c>
      <c r="H292" s="34" t="s">
        <v>31</v>
      </c>
      <c r="I292" s="41"/>
      <c r="J292" s="41"/>
      <c r="K292" s="41"/>
      <c r="L292" s="41">
        <v>60000</v>
      </c>
      <c r="M292" s="41"/>
      <c r="N292" s="153"/>
      <c r="O292" s="153"/>
      <c r="P292" s="147"/>
      <c r="Q292" s="150"/>
    </row>
    <row r="293" spans="3:17" ht="15">
      <c r="C293" s="144"/>
      <c r="D293" s="86">
        <v>4329</v>
      </c>
      <c r="E293" s="86">
        <v>5194</v>
      </c>
      <c r="F293" s="86">
        <v>13024</v>
      </c>
      <c r="G293" s="145"/>
      <c r="H293" s="34" t="s">
        <v>31</v>
      </c>
      <c r="I293" s="41">
        <v>60000</v>
      </c>
      <c r="J293" s="41"/>
      <c r="K293" s="41"/>
      <c r="L293" s="41"/>
      <c r="M293" s="41"/>
      <c r="N293" s="153"/>
      <c r="O293" s="153"/>
      <c r="P293" s="147"/>
      <c r="Q293" s="150"/>
    </row>
    <row r="294" spans="3:17" ht="15">
      <c r="C294" s="144"/>
      <c r="D294" s="86" t="s">
        <v>31</v>
      </c>
      <c r="E294" s="86">
        <v>4116</v>
      </c>
      <c r="F294" s="86">
        <v>13024</v>
      </c>
      <c r="G294" s="143" t="s">
        <v>207</v>
      </c>
      <c r="H294" s="34" t="s">
        <v>31</v>
      </c>
      <c r="I294" s="41"/>
      <c r="J294" s="41"/>
      <c r="K294" s="41"/>
      <c r="L294" s="41">
        <v>100000</v>
      </c>
      <c r="M294" s="41"/>
      <c r="N294" s="153"/>
      <c r="O294" s="153"/>
      <c r="P294" s="147"/>
      <c r="Q294" s="150"/>
    </row>
    <row r="295" spans="3:17" ht="15">
      <c r="C295" s="144"/>
      <c r="D295" s="86">
        <v>6171</v>
      </c>
      <c r="E295" s="86">
        <v>5168</v>
      </c>
      <c r="F295" s="86">
        <v>13024</v>
      </c>
      <c r="G295" s="144"/>
      <c r="H295" s="34" t="s">
        <v>31</v>
      </c>
      <c r="I295" s="41">
        <v>18000</v>
      </c>
      <c r="J295" s="41"/>
      <c r="K295" s="41"/>
      <c r="L295" s="41"/>
      <c r="M295" s="41"/>
      <c r="N295" s="153"/>
      <c r="O295" s="153"/>
      <c r="P295" s="147"/>
      <c r="Q295" s="150"/>
    </row>
    <row r="296" spans="3:17" ht="15">
      <c r="C296" s="144"/>
      <c r="D296" s="86">
        <v>6171</v>
      </c>
      <c r="E296" s="86">
        <v>5168</v>
      </c>
      <c r="F296" s="86">
        <v>13024</v>
      </c>
      <c r="G296" s="145"/>
      <c r="H296" s="34" t="s">
        <v>31</v>
      </c>
      <c r="I296" s="41">
        <v>82000</v>
      </c>
      <c r="J296" s="41"/>
      <c r="K296" s="41"/>
      <c r="L296" s="41"/>
      <c r="M296" s="41"/>
      <c r="N296" s="153"/>
      <c r="O296" s="153"/>
      <c r="P296" s="147"/>
      <c r="Q296" s="150"/>
    </row>
    <row r="297" spans="3:17" ht="15">
      <c r="C297" s="144"/>
      <c r="D297" s="86" t="s">
        <v>31</v>
      </c>
      <c r="E297" s="86">
        <v>4116</v>
      </c>
      <c r="F297" s="86">
        <v>13011</v>
      </c>
      <c r="G297" s="143" t="s">
        <v>67</v>
      </c>
      <c r="H297" s="34" t="s">
        <v>31</v>
      </c>
      <c r="I297" s="41"/>
      <c r="J297" s="41"/>
      <c r="K297" s="41"/>
      <c r="L297" s="40">
        <v>-13390000</v>
      </c>
      <c r="M297" s="41"/>
      <c r="N297" s="153"/>
      <c r="O297" s="153"/>
      <c r="P297" s="147"/>
      <c r="Q297" s="150"/>
    </row>
    <row r="298" spans="3:17" ht="15">
      <c r="C298" s="145"/>
      <c r="D298" s="86">
        <v>6409</v>
      </c>
      <c r="E298" s="86">
        <v>5901</v>
      </c>
      <c r="F298" s="86" t="s">
        <v>31</v>
      </c>
      <c r="G298" s="145"/>
      <c r="H298" s="34" t="s">
        <v>31</v>
      </c>
      <c r="I298" s="40">
        <v>-13390000</v>
      </c>
      <c r="J298" s="41"/>
      <c r="K298" s="41"/>
      <c r="L298" s="41"/>
      <c r="M298" s="41"/>
      <c r="N298" s="154"/>
      <c r="O298" s="154"/>
      <c r="P298" s="148"/>
      <c r="Q298" s="151"/>
    </row>
    <row r="299" spans="3:17" ht="15" customHeight="1">
      <c r="C299" s="143">
        <v>59</v>
      </c>
      <c r="D299" s="86" t="s">
        <v>31</v>
      </c>
      <c r="E299" s="86">
        <v>4116</v>
      </c>
      <c r="F299" s="86">
        <v>13015</v>
      </c>
      <c r="G299" s="143" t="s">
        <v>67</v>
      </c>
      <c r="H299" s="34" t="s">
        <v>31</v>
      </c>
      <c r="I299" s="41"/>
      <c r="J299" s="41"/>
      <c r="K299" s="41"/>
      <c r="L299" s="41">
        <v>5264900</v>
      </c>
      <c r="M299" s="41"/>
      <c r="N299" s="152" t="s">
        <v>208</v>
      </c>
      <c r="O299" s="152" t="s">
        <v>94</v>
      </c>
      <c r="P299" s="146" t="s">
        <v>212</v>
      </c>
      <c r="Q299" s="149">
        <v>44711</v>
      </c>
    </row>
    <row r="300" spans="3:17" ht="15">
      <c r="C300" s="144"/>
      <c r="D300" s="86">
        <v>6171</v>
      </c>
      <c r="E300" s="86">
        <v>5011</v>
      </c>
      <c r="F300" s="86">
        <v>13015</v>
      </c>
      <c r="G300" s="144"/>
      <c r="H300" s="34">
        <v>1201</v>
      </c>
      <c r="I300" s="41">
        <v>3923100</v>
      </c>
      <c r="J300" s="41"/>
      <c r="K300" s="41"/>
      <c r="L300" s="41"/>
      <c r="M300" s="41"/>
      <c r="N300" s="153"/>
      <c r="O300" s="153"/>
      <c r="P300" s="147"/>
      <c r="Q300" s="150"/>
    </row>
    <row r="301" spans="3:17" ht="15">
      <c r="C301" s="144"/>
      <c r="D301" s="86">
        <v>6171</v>
      </c>
      <c r="E301" s="86">
        <v>5031</v>
      </c>
      <c r="F301" s="86">
        <v>13015</v>
      </c>
      <c r="G301" s="144"/>
      <c r="H301" s="34" t="s">
        <v>31</v>
      </c>
      <c r="I301" s="41">
        <v>972800</v>
      </c>
      <c r="J301" s="41"/>
      <c r="K301" s="41"/>
      <c r="L301" s="41"/>
      <c r="M301" s="41"/>
      <c r="N301" s="153"/>
      <c r="O301" s="153"/>
      <c r="P301" s="147"/>
      <c r="Q301" s="150"/>
    </row>
    <row r="302" spans="3:17" ht="15">
      <c r="C302" s="144"/>
      <c r="D302" s="86">
        <v>6171</v>
      </c>
      <c r="E302" s="86">
        <v>5032</v>
      </c>
      <c r="F302" s="86">
        <v>13015</v>
      </c>
      <c r="G302" s="144"/>
      <c r="H302" s="34" t="s">
        <v>31</v>
      </c>
      <c r="I302" s="41">
        <v>353000</v>
      </c>
      <c r="J302" s="41"/>
      <c r="K302" s="41"/>
      <c r="L302" s="41"/>
      <c r="M302" s="41"/>
      <c r="N302" s="153"/>
      <c r="O302" s="153"/>
      <c r="P302" s="147"/>
      <c r="Q302" s="150"/>
    </row>
    <row r="303" spans="3:17" ht="15">
      <c r="C303" s="144"/>
      <c r="D303" s="86">
        <v>6171</v>
      </c>
      <c r="E303" s="86">
        <v>5038</v>
      </c>
      <c r="F303" s="86">
        <v>13015</v>
      </c>
      <c r="G303" s="145"/>
      <c r="H303" s="34" t="s">
        <v>31</v>
      </c>
      <c r="I303" s="41">
        <v>16000</v>
      </c>
      <c r="J303" s="41"/>
      <c r="K303" s="41"/>
      <c r="L303" s="41"/>
      <c r="M303" s="41"/>
      <c r="N303" s="153"/>
      <c r="O303" s="153"/>
      <c r="P303" s="147"/>
      <c r="Q303" s="150"/>
    </row>
    <row r="304" spans="3:17" ht="15">
      <c r="C304" s="144"/>
      <c r="D304" s="86" t="s">
        <v>31</v>
      </c>
      <c r="E304" s="86">
        <v>4116</v>
      </c>
      <c r="F304" s="86">
        <v>13015</v>
      </c>
      <c r="G304" s="143" t="s">
        <v>45</v>
      </c>
      <c r="H304" s="34">
        <v>888</v>
      </c>
      <c r="I304" s="41"/>
      <c r="J304" s="41"/>
      <c r="K304" s="41"/>
      <c r="L304" s="41">
        <v>68000</v>
      </c>
      <c r="M304" s="41"/>
      <c r="N304" s="153"/>
      <c r="O304" s="153"/>
      <c r="P304" s="147"/>
      <c r="Q304" s="150"/>
    </row>
    <row r="305" spans="3:17" ht="15">
      <c r="C305" s="144"/>
      <c r="D305" s="86">
        <v>6171</v>
      </c>
      <c r="E305" s="86">
        <v>5156</v>
      </c>
      <c r="F305" s="86">
        <v>13015</v>
      </c>
      <c r="G305" s="144"/>
      <c r="H305" s="34">
        <v>888</v>
      </c>
      <c r="I305" s="41">
        <v>3000</v>
      </c>
      <c r="J305" s="41"/>
      <c r="K305" s="41"/>
      <c r="L305" s="41"/>
      <c r="M305" s="41"/>
      <c r="N305" s="153"/>
      <c r="O305" s="153"/>
      <c r="P305" s="147"/>
      <c r="Q305" s="150"/>
    </row>
    <row r="306" spans="3:17" ht="15">
      <c r="C306" s="144"/>
      <c r="D306" s="86">
        <v>6171</v>
      </c>
      <c r="E306" s="86">
        <v>5139</v>
      </c>
      <c r="F306" s="86">
        <v>13015</v>
      </c>
      <c r="G306" s="144"/>
      <c r="H306" s="34">
        <v>888</v>
      </c>
      <c r="I306" s="41">
        <v>24000</v>
      </c>
      <c r="J306" s="41"/>
      <c r="K306" s="41"/>
      <c r="L306" s="41"/>
      <c r="M306" s="41"/>
      <c r="N306" s="153"/>
      <c r="O306" s="153"/>
      <c r="P306" s="147"/>
      <c r="Q306" s="150"/>
    </row>
    <row r="307" spans="3:17" ht="15">
      <c r="C307" s="144"/>
      <c r="D307" s="86">
        <v>6171</v>
      </c>
      <c r="E307" s="86">
        <v>5137</v>
      </c>
      <c r="F307" s="86">
        <v>13015</v>
      </c>
      <c r="G307" s="144"/>
      <c r="H307" s="34">
        <v>888</v>
      </c>
      <c r="I307" s="41">
        <v>41000</v>
      </c>
      <c r="J307" s="41"/>
      <c r="K307" s="41"/>
      <c r="L307" s="41"/>
      <c r="M307" s="41"/>
      <c r="N307" s="153"/>
      <c r="O307" s="153"/>
      <c r="P307" s="147"/>
      <c r="Q307" s="150"/>
    </row>
    <row r="308" spans="3:17" ht="15">
      <c r="C308" s="144"/>
      <c r="D308" s="86" t="s">
        <v>31</v>
      </c>
      <c r="E308" s="86">
        <v>4116</v>
      </c>
      <c r="F308" s="86">
        <v>13015</v>
      </c>
      <c r="G308" s="144"/>
      <c r="H308" s="34" t="s">
        <v>31</v>
      </c>
      <c r="I308" s="41"/>
      <c r="J308" s="41"/>
      <c r="K308" s="41"/>
      <c r="L308" s="41">
        <v>155000</v>
      </c>
      <c r="M308" s="41"/>
      <c r="N308" s="153"/>
      <c r="O308" s="153"/>
      <c r="P308" s="147"/>
      <c r="Q308" s="150"/>
    </row>
    <row r="309" spans="3:17" ht="15">
      <c r="C309" s="144"/>
      <c r="D309" s="86">
        <v>6171</v>
      </c>
      <c r="E309" s="86">
        <v>5167</v>
      </c>
      <c r="F309" s="86">
        <v>13015</v>
      </c>
      <c r="G309" s="144"/>
      <c r="H309" s="34" t="s">
        <v>31</v>
      </c>
      <c r="I309" s="41">
        <v>110000</v>
      </c>
      <c r="J309" s="41"/>
      <c r="K309" s="41"/>
      <c r="L309" s="41"/>
      <c r="M309" s="41"/>
      <c r="N309" s="153"/>
      <c r="O309" s="153"/>
      <c r="P309" s="147"/>
      <c r="Q309" s="150"/>
    </row>
    <row r="310" spans="3:17" ht="15">
      <c r="C310" s="144"/>
      <c r="D310" s="86">
        <v>6171</v>
      </c>
      <c r="E310" s="86">
        <v>5173</v>
      </c>
      <c r="F310" s="86">
        <v>13015</v>
      </c>
      <c r="G310" s="144"/>
      <c r="H310" s="34" t="s">
        <v>31</v>
      </c>
      <c r="I310" s="41">
        <v>10000</v>
      </c>
      <c r="J310" s="41"/>
      <c r="K310" s="41"/>
      <c r="L310" s="41"/>
      <c r="M310" s="41"/>
      <c r="N310" s="153"/>
      <c r="O310" s="153"/>
      <c r="P310" s="147"/>
      <c r="Q310" s="150"/>
    </row>
    <row r="311" spans="3:17" ht="15">
      <c r="C311" s="144"/>
      <c r="D311" s="86">
        <v>6171</v>
      </c>
      <c r="E311" s="86">
        <v>5132</v>
      </c>
      <c r="F311" s="86">
        <v>13015</v>
      </c>
      <c r="G311" s="144"/>
      <c r="H311" s="34" t="s">
        <v>31</v>
      </c>
      <c r="I311" s="41">
        <v>30000</v>
      </c>
      <c r="J311" s="41"/>
      <c r="K311" s="41"/>
      <c r="L311" s="41"/>
      <c r="M311" s="41"/>
      <c r="N311" s="153"/>
      <c r="O311" s="153"/>
      <c r="P311" s="147"/>
      <c r="Q311" s="150"/>
    </row>
    <row r="312" spans="3:17" ht="15">
      <c r="C312" s="144"/>
      <c r="D312" s="86">
        <v>6171</v>
      </c>
      <c r="E312" s="86">
        <v>5133</v>
      </c>
      <c r="F312" s="86">
        <v>13015</v>
      </c>
      <c r="G312" s="145"/>
      <c r="H312" s="34" t="s">
        <v>31</v>
      </c>
      <c r="I312" s="41">
        <v>5000</v>
      </c>
      <c r="J312" s="41"/>
      <c r="K312" s="41"/>
      <c r="L312" s="41"/>
      <c r="M312" s="41"/>
      <c r="N312" s="153"/>
      <c r="O312" s="153"/>
      <c r="P312" s="147"/>
      <c r="Q312" s="150"/>
    </row>
    <row r="313" spans="3:17" ht="15">
      <c r="C313" s="144"/>
      <c r="D313" s="86" t="s">
        <v>31</v>
      </c>
      <c r="E313" s="86">
        <v>4116</v>
      </c>
      <c r="F313" s="86">
        <v>13015</v>
      </c>
      <c r="G313" s="143" t="s">
        <v>207</v>
      </c>
      <c r="H313" s="34" t="s">
        <v>31</v>
      </c>
      <c r="I313" s="41"/>
      <c r="J313" s="41"/>
      <c r="K313" s="41"/>
      <c r="L313" s="41">
        <v>41000</v>
      </c>
      <c r="M313" s="41"/>
      <c r="N313" s="153"/>
      <c r="O313" s="153"/>
      <c r="P313" s="147"/>
      <c r="Q313" s="150"/>
    </row>
    <row r="314" spans="3:17" ht="15">
      <c r="C314" s="144"/>
      <c r="D314" s="86">
        <v>6171</v>
      </c>
      <c r="E314" s="86">
        <v>5137</v>
      </c>
      <c r="F314" s="86">
        <v>13015</v>
      </c>
      <c r="G314" s="145"/>
      <c r="H314" s="34" t="s">
        <v>31</v>
      </c>
      <c r="I314" s="41">
        <v>41000</v>
      </c>
      <c r="J314" s="41"/>
      <c r="K314" s="41"/>
      <c r="L314" s="41"/>
      <c r="M314" s="41"/>
      <c r="N314" s="153"/>
      <c r="O314" s="153"/>
      <c r="P314" s="147"/>
      <c r="Q314" s="150"/>
    </row>
    <row r="315" spans="3:17" ht="15">
      <c r="C315" s="144"/>
      <c r="D315" s="86" t="s">
        <v>31</v>
      </c>
      <c r="E315" s="86">
        <v>4116</v>
      </c>
      <c r="F315" s="86">
        <v>13015</v>
      </c>
      <c r="G315" s="143" t="s">
        <v>67</v>
      </c>
      <c r="H315" s="34" t="s">
        <v>31</v>
      </c>
      <c r="I315" s="41"/>
      <c r="J315" s="41"/>
      <c r="K315" s="41"/>
      <c r="L315" s="40">
        <v>-4015000</v>
      </c>
      <c r="M315" s="41"/>
      <c r="N315" s="153"/>
      <c r="O315" s="153"/>
      <c r="P315" s="147"/>
      <c r="Q315" s="150"/>
    </row>
    <row r="316" spans="3:17" ht="15">
      <c r="C316" s="145"/>
      <c r="D316" s="86">
        <v>6409</v>
      </c>
      <c r="E316" s="86">
        <v>5901</v>
      </c>
      <c r="F316" s="86" t="s">
        <v>31</v>
      </c>
      <c r="G316" s="145"/>
      <c r="H316" s="34" t="s">
        <v>31</v>
      </c>
      <c r="I316" s="40">
        <v>-4015000</v>
      </c>
      <c r="J316" s="41"/>
      <c r="K316" s="41"/>
      <c r="L316" s="41"/>
      <c r="M316" s="41"/>
      <c r="N316" s="154"/>
      <c r="O316" s="154"/>
      <c r="P316" s="148"/>
      <c r="Q316" s="151"/>
    </row>
    <row r="317" spans="3:17" ht="15">
      <c r="C317" s="143">
        <v>60</v>
      </c>
      <c r="D317" s="86" t="s">
        <v>31</v>
      </c>
      <c r="E317" s="86">
        <v>4122</v>
      </c>
      <c r="F317" s="86">
        <v>13305</v>
      </c>
      <c r="G317" s="143" t="s">
        <v>53</v>
      </c>
      <c r="H317" s="34" t="s">
        <v>31</v>
      </c>
      <c r="I317" s="41"/>
      <c r="J317" s="41"/>
      <c r="K317" s="41"/>
      <c r="L317" s="41">
        <v>25442100</v>
      </c>
      <c r="M317" s="41"/>
      <c r="N317" s="152" t="s">
        <v>213</v>
      </c>
      <c r="O317" s="152" t="s">
        <v>59</v>
      </c>
      <c r="P317" s="146" t="s">
        <v>221</v>
      </c>
      <c r="Q317" s="149">
        <v>44732</v>
      </c>
    </row>
    <row r="318" spans="3:17" ht="42.75" customHeight="1">
      <c r="C318" s="144"/>
      <c r="D318" s="82">
        <v>4359</v>
      </c>
      <c r="E318" s="82">
        <v>5336</v>
      </c>
      <c r="F318" s="82">
        <v>13305</v>
      </c>
      <c r="G318" s="144"/>
      <c r="H318" s="81">
        <v>3104</v>
      </c>
      <c r="I318" s="62">
        <v>25442100</v>
      </c>
      <c r="J318" s="62"/>
      <c r="K318" s="62"/>
      <c r="L318" s="62"/>
      <c r="M318" s="62"/>
      <c r="N318" s="153"/>
      <c r="O318" s="153"/>
      <c r="P318" s="147"/>
      <c r="Q318" s="150"/>
    </row>
    <row r="319" spans="1:17" s="42" customFormat="1" ht="15">
      <c r="A319"/>
      <c r="B319"/>
      <c r="C319" s="143">
        <v>61</v>
      </c>
      <c r="D319" s="86" t="s">
        <v>31</v>
      </c>
      <c r="E319" s="86">
        <v>4111</v>
      </c>
      <c r="F319" s="86">
        <v>98043</v>
      </c>
      <c r="G319" s="143" t="s">
        <v>36</v>
      </c>
      <c r="H319" s="34" t="s">
        <v>31</v>
      </c>
      <c r="I319" s="41"/>
      <c r="J319" s="41"/>
      <c r="K319" s="41"/>
      <c r="L319" s="41">
        <v>3119100</v>
      </c>
      <c r="M319" s="41"/>
      <c r="N319" s="152" t="s">
        <v>215</v>
      </c>
      <c r="O319" s="72" t="s">
        <v>214</v>
      </c>
      <c r="P319" s="146" t="s">
        <v>222</v>
      </c>
      <c r="Q319" s="149">
        <v>44732</v>
      </c>
    </row>
    <row r="320" spans="1:17" s="42" customFormat="1" ht="31.5" customHeight="1">
      <c r="A320"/>
      <c r="B320"/>
      <c r="C320" s="145"/>
      <c r="D320" s="86">
        <v>6409</v>
      </c>
      <c r="E320" s="86">
        <v>5901</v>
      </c>
      <c r="F320" s="86" t="s">
        <v>31</v>
      </c>
      <c r="G320" s="145"/>
      <c r="H320" s="34" t="s">
        <v>31</v>
      </c>
      <c r="I320" s="41">
        <v>3119100</v>
      </c>
      <c r="J320" s="41"/>
      <c r="K320" s="41"/>
      <c r="L320" s="41"/>
      <c r="M320" s="41"/>
      <c r="N320" s="154"/>
      <c r="O320" s="134" t="s">
        <v>70</v>
      </c>
      <c r="P320" s="148"/>
      <c r="Q320" s="151"/>
    </row>
    <row r="321" spans="1:17" s="17" customFormat="1" ht="15" customHeight="1">
      <c r="A321" s="29"/>
      <c r="B321" s="29"/>
      <c r="C321" s="143">
        <v>62</v>
      </c>
      <c r="D321" s="86">
        <v>6409</v>
      </c>
      <c r="E321" s="86">
        <v>5901</v>
      </c>
      <c r="F321" s="86" t="s">
        <v>31</v>
      </c>
      <c r="G321" s="86" t="s">
        <v>36</v>
      </c>
      <c r="H321" s="34" t="s">
        <v>31</v>
      </c>
      <c r="I321" s="40">
        <v>-1265300</v>
      </c>
      <c r="J321" s="41"/>
      <c r="K321" s="41"/>
      <c r="L321" s="41"/>
      <c r="M321" s="41"/>
      <c r="N321" s="152" t="s">
        <v>227</v>
      </c>
      <c r="O321" s="133" t="s">
        <v>70</v>
      </c>
      <c r="P321" s="161" t="s">
        <v>242</v>
      </c>
      <c r="Q321" s="149">
        <v>44739</v>
      </c>
    </row>
    <row r="322" spans="1:17" s="17" customFormat="1" ht="45.75" customHeight="1">
      <c r="A322" s="29"/>
      <c r="B322" s="29"/>
      <c r="C322" s="145"/>
      <c r="D322" s="86">
        <v>2295</v>
      </c>
      <c r="E322" s="86">
        <v>5213</v>
      </c>
      <c r="F322" s="86">
        <v>21</v>
      </c>
      <c r="G322" s="83" t="s">
        <v>142</v>
      </c>
      <c r="H322" s="34">
        <v>3201</v>
      </c>
      <c r="I322" s="41">
        <v>1265300</v>
      </c>
      <c r="J322" s="41"/>
      <c r="K322" s="41"/>
      <c r="L322" s="41"/>
      <c r="M322" s="41"/>
      <c r="N322" s="154"/>
      <c r="O322" s="133" t="s">
        <v>228</v>
      </c>
      <c r="P322" s="162"/>
      <c r="Q322" s="151"/>
    </row>
    <row r="323" spans="3:17" ht="15" customHeight="1">
      <c r="C323" s="143">
        <v>63</v>
      </c>
      <c r="D323" s="86">
        <v>6409</v>
      </c>
      <c r="E323" s="86">
        <v>2329</v>
      </c>
      <c r="F323" s="86" t="s">
        <v>31</v>
      </c>
      <c r="G323" s="143" t="s">
        <v>50</v>
      </c>
      <c r="H323" s="34" t="s">
        <v>31</v>
      </c>
      <c r="I323" s="41"/>
      <c r="J323" s="41"/>
      <c r="K323" s="41"/>
      <c r="L323" s="40">
        <v>-3610400</v>
      </c>
      <c r="M323" s="41"/>
      <c r="N323" s="152" t="s">
        <v>216</v>
      </c>
      <c r="O323" s="152" t="s">
        <v>217</v>
      </c>
      <c r="P323" s="146" t="s">
        <v>223</v>
      </c>
      <c r="Q323" s="149">
        <v>44732</v>
      </c>
    </row>
    <row r="324" spans="3:17" ht="15">
      <c r="C324" s="144"/>
      <c r="D324" s="86" t="s">
        <v>31</v>
      </c>
      <c r="E324" s="86">
        <v>4216</v>
      </c>
      <c r="F324" s="86">
        <v>107117968</v>
      </c>
      <c r="G324" s="144"/>
      <c r="H324" s="34" t="s">
        <v>31</v>
      </c>
      <c r="I324" s="41"/>
      <c r="J324" s="41"/>
      <c r="K324" s="41"/>
      <c r="L324" s="41">
        <v>200600</v>
      </c>
      <c r="M324" s="41"/>
      <c r="N324" s="153"/>
      <c r="O324" s="153"/>
      <c r="P324" s="147"/>
      <c r="Q324" s="150"/>
    </row>
    <row r="325" spans="3:17" ht="15">
      <c r="C325" s="145"/>
      <c r="D325" s="86" t="s">
        <v>31</v>
      </c>
      <c r="E325" s="86">
        <v>4216</v>
      </c>
      <c r="F325" s="86">
        <v>107517969</v>
      </c>
      <c r="G325" s="145"/>
      <c r="H325" s="34" t="s">
        <v>31</v>
      </c>
      <c r="I325" s="41"/>
      <c r="J325" s="41"/>
      <c r="K325" s="41"/>
      <c r="L325" s="41">
        <v>3409800</v>
      </c>
      <c r="M325" s="41"/>
      <c r="N325" s="154"/>
      <c r="O325" s="154"/>
      <c r="P325" s="148"/>
      <c r="Q325" s="151"/>
    </row>
    <row r="326" spans="3:17" ht="15" customHeight="1">
      <c r="C326" s="143">
        <v>64</v>
      </c>
      <c r="D326" s="86" t="s">
        <v>31</v>
      </c>
      <c r="E326" s="86">
        <v>4122</v>
      </c>
      <c r="F326" s="86">
        <v>92</v>
      </c>
      <c r="G326" s="143" t="s">
        <v>43</v>
      </c>
      <c r="H326" s="34">
        <v>304</v>
      </c>
      <c r="I326" s="41"/>
      <c r="J326" s="41"/>
      <c r="K326" s="41"/>
      <c r="L326" s="41">
        <v>40400</v>
      </c>
      <c r="M326" s="41"/>
      <c r="N326" s="152" t="s">
        <v>218</v>
      </c>
      <c r="O326" s="152" t="s">
        <v>59</v>
      </c>
      <c r="P326" s="146" t="s">
        <v>224</v>
      </c>
      <c r="Q326" s="149">
        <v>44732</v>
      </c>
    </row>
    <row r="327" spans="3:17" ht="15">
      <c r="C327" s="144"/>
      <c r="D327" s="86" t="s">
        <v>31</v>
      </c>
      <c r="E327" s="86">
        <v>4122</v>
      </c>
      <c r="F327" s="86">
        <v>92</v>
      </c>
      <c r="G327" s="144"/>
      <c r="H327" s="34">
        <v>305</v>
      </c>
      <c r="I327" s="41"/>
      <c r="J327" s="41"/>
      <c r="K327" s="41"/>
      <c r="L327" s="41">
        <v>50000</v>
      </c>
      <c r="M327" s="41"/>
      <c r="N327" s="153"/>
      <c r="O327" s="153"/>
      <c r="P327" s="147"/>
      <c r="Q327" s="150"/>
    </row>
    <row r="328" spans="3:17" ht="15">
      <c r="C328" s="144"/>
      <c r="D328" s="86" t="s">
        <v>31</v>
      </c>
      <c r="E328" s="86">
        <v>4122</v>
      </c>
      <c r="F328" s="86">
        <v>92</v>
      </c>
      <c r="G328" s="144"/>
      <c r="H328" s="34">
        <v>313</v>
      </c>
      <c r="I328" s="41"/>
      <c r="J328" s="41"/>
      <c r="K328" s="41"/>
      <c r="L328" s="41">
        <v>50000</v>
      </c>
      <c r="M328" s="41"/>
      <c r="N328" s="153"/>
      <c r="O328" s="153"/>
      <c r="P328" s="147"/>
      <c r="Q328" s="150"/>
    </row>
    <row r="329" spans="3:17" ht="15">
      <c r="C329" s="144"/>
      <c r="D329" s="86" t="s">
        <v>31</v>
      </c>
      <c r="E329" s="86">
        <v>4122</v>
      </c>
      <c r="F329" s="86">
        <v>92</v>
      </c>
      <c r="G329" s="144"/>
      <c r="H329" s="34">
        <v>313</v>
      </c>
      <c r="I329" s="41"/>
      <c r="J329" s="41"/>
      <c r="K329" s="41"/>
      <c r="L329" s="41">
        <v>19000</v>
      </c>
      <c r="M329" s="41"/>
      <c r="N329" s="153"/>
      <c r="O329" s="153"/>
      <c r="P329" s="147"/>
      <c r="Q329" s="150"/>
    </row>
    <row r="330" spans="3:17" ht="15">
      <c r="C330" s="144"/>
      <c r="D330" s="86">
        <v>3113</v>
      </c>
      <c r="E330" s="86">
        <v>5336</v>
      </c>
      <c r="F330" s="86">
        <v>92</v>
      </c>
      <c r="G330" s="144"/>
      <c r="H330" s="34">
        <v>304</v>
      </c>
      <c r="I330" s="41">
        <v>40400</v>
      </c>
      <c r="J330" s="41"/>
      <c r="K330" s="41"/>
      <c r="L330" s="41"/>
      <c r="M330" s="41"/>
      <c r="N330" s="153"/>
      <c r="O330" s="153"/>
      <c r="P330" s="147"/>
      <c r="Q330" s="150"/>
    </row>
    <row r="331" spans="3:17" ht="15">
      <c r="C331" s="144"/>
      <c r="D331" s="86">
        <v>3113</v>
      </c>
      <c r="E331" s="86">
        <v>5336</v>
      </c>
      <c r="F331" s="86">
        <v>92</v>
      </c>
      <c r="G331" s="144"/>
      <c r="H331" s="34">
        <v>305</v>
      </c>
      <c r="I331" s="41">
        <v>50000</v>
      </c>
      <c r="J331" s="41"/>
      <c r="K331" s="41"/>
      <c r="L331" s="41"/>
      <c r="M331" s="41"/>
      <c r="N331" s="153"/>
      <c r="O331" s="153"/>
      <c r="P331" s="147"/>
      <c r="Q331" s="150"/>
    </row>
    <row r="332" spans="3:17" ht="15">
      <c r="C332" s="144"/>
      <c r="D332" s="86">
        <v>3113</v>
      </c>
      <c r="E332" s="86">
        <v>5336</v>
      </c>
      <c r="F332" s="86">
        <v>92</v>
      </c>
      <c r="G332" s="144"/>
      <c r="H332" s="34">
        <v>313</v>
      </c>
      <c r="I332" s="41">
        <v>50000</v>
      </c>
      <c r="J332" s="41"/>
      <c r="K332" s="41"/>
      <c r="L332" s="41"/>
      <c r="M332" s="41"/>
      <c r="N332" s="153"/>
      <c r="O332" s="153"/>
      <c r="P332" s="147"/>
      <c r="Q332" s="150"/>
    </row>
    <row r="333" spans="3:17" ht="48" customHeight="1">
      <c r="C333" s="145"/>
      <c r="D333" s="86">
        <v>3113</v>
      </c>
      <c r="E333" s="86">
        <v>5336</v>
      </c>
      <c r="F333" s="86">
        <v>92</v>
      </c>
      <c r="G333" s="145"/>
      <c r="H333" s="34">
        <v>313</v>
      </c>
      <c r="I333" s="41">
        <v>19000</v>
      </c>
      <c r="J333" s="41"/>
      <c r="K333" s="41"/>
      <c r="L333" s="41"/>
      <c r="M333" s="41"/>
      <c r="N333" s="154"/>
      <c r="O333" s="154"/>
      <c r="P333" s="148"/>
      <c r="Q333" s="151"/>
    </row>
    <row r="334" spans="3:17" ht="15" customHeight="1">
      <c r="C334" s="143">
        <v>65</v>
      </c>
      <c r="D334" s="86" t="s">
        <v>31</v>
      </c>
      <c r="E334" s="86">
        <v>2451</v>
      </c>
      <c r="F334" s="86" t="s">
        <v>31</v>
      </c>
      <c r="G334" s="86" t="s">
        <v>43</v>
      </c>
      <c r="H334" s="34">
        <v>304</v>
      </c>
      <c r="I334" s="41"/>
      <c r="J334" s="41"/>
      <c r="K334" s="41"/>
      <c r="L334" s="41">
        <v>91000</v>
      </c>
      <c r="M334" s="41"/>
      <c r="N334" s="152" t="s">
        <v>220</v>
      </c>
      <c r="O334" s="152" t="s">
        <v>219</v>
      </c>
      <c r="P334" s="146" t="s">
        <v>225</v>
      </c>
      <c r="Q334" s="149">
        <v>44732</v>
      </c>
    </row>
    <row r="335" spans="3:17" ht="42.75" customHeight="1">
      <c r="C335" s="145"/>
      <c r="D335" s="86">
        <v>6409</v>
      </c>
      <c r="E335" s="86">
        <v>5901</v>
      </c>
      <c r="F335" s="86" t="s">
        <v>31</v>
      </c>
      <c r="G335" s="86" t="s">
        <v>36</v>
      </c>
      <c r="H335" s="34" t="s">
        <v>31</v>
      </c>
      <c r="I335" s="41">
        <v>91000</v>
      </c>
      <c r="J335" s="41"/>
      <c r="K335" s="41"/>
      <c r="L335" s="41"/>
      <c r="M335" s="41"/>
      <c r="N335" s="154"/>
      <c r="O335" s="154"/>
      <c r="P335" s="148"/>
      <c r="Q335" s="151"/>
    </row>
    <row r="336" spans="3:17" ht="15" customHeight="1">
      <c r="C336" s="143">
        <v>66</v>
      </c>
      <c r="D336" s="86">
        <v>6409</v>
      </c>
      <c r="E336" s="86">
        <v>5901</v>
      </c>
      <c r="F336" s="86" t="s">
        <v>31</v>
      </c>
      <c r="G336" s="86" t="s">
        <v>36</v>
      </c>
      <c r="H336" s="34" t="s">
        <v>31</v>
      </c>
      <c r="I336" s="40">
        <v>-2865000</v>
      </c>
      <c r="J336" s="41"/>
      <c r="K336" s="41"/>
      <c r="L336" s="41"/>
      <c r="M336" s="41"/>
      <c r="N336" s="152" t="s">
        <v>230</v>
      </c>
      <c r="O336" s="133" t="s">
        <v>70</v>
      </c>
      <c r="P336" s="161" t="s">
        <v>243</v>
      </c>
      <c r="Q336" s="149">
        <v>44739</v>
      </c>
    </row>
    <row r="337" spans="3:17" ht="15">
      <c r="C337" s="144"/>
      <c r="D337" s="86">
        <v>3613</v>
      </c>
      <c r="E337" s="86">
        <v>6121</v>
      </c>
      <c r="F337" s="86" t="s">
        <v>31</v>
      </c>
      <c r="G337" s="143" t="s">
        <v>44</v>
      </c>
      <c r="H337" s="34" t="s">
        <v>31</v>
      </c>
      <c r="I337" s="41"/>
      <c r="J337" s="41">
        <v>2300000</v>
      </c>
      <c r="K337" s="41"/>
      <c r="L337" s="41"/>
      <c r="M337" s="41"/>
      <c r="N337" s="153"/>
      <c r="O337" s="152" t="s">
        <v>229</v>
      </c>
      <c r="P337" s="165"/>
      <c r="Q337" s="150"/>
    </row>
    <row r="338" spans="3:17" ht="15" customHeight="1">
      <c r="C338" s="144"/>
      <c r="D338" s="86">
        <v>3613</v>
      </c>
      <c r="E338" s="86">
        <v>5171</v>
      </c>
      <c r="F338" s="86" t="s">
        <v>31</v>
      </c>
      <c r="G338" s="144"/>
      <c r="H338" s="34">
        <v>231</v>
      </c>
      <c r="I338" s="41">
        <v>125000</v>
      </c>
      <c r="J338" s="41"/>
      <c r="K338" s="41"/>
      <c r="L338" s="41"/>
      <c r="M338" s="41"/>
      <c r="N338" s="153"/>
      <c r="O338" s="153"/>
      <c r="P338" s="165"/>
      <c r="Q338" s="150"/>
    </row>
    <row r="339" spans="3:17" ht="15">
      <c r="C339" s="144"/>
      <c r="D339" s="86">
        <v>3326</v>
      </c>
      <c r="E339" s="86">
        <v>5171</v>
      </c>
      <c r="F339" s="86" t="s">
        <v>31</v>
      </c>
      <c r="G339" s="144"/>
      <c r="H339" s="34" t="s">
        <v>31</v>
      </c>
      <c r="I339" s="41">
        <v>240000</v>
      </c>
      <c r="J339" s="41"/>
      <c r="K339" s="41"/>
      <c r="L339" s="41"/>
      <c r="M339" s="41"/>
      <c r="N339" s="153"/>
      <c r="O339" s="153"/>
      <c r="P339" s="165"/>
      <c r="Q339" s="150"/>
    </row>
    <row r="340" spans="3:17" ht="15" customHeight="1">
      <c r="C340" s="144"/>
      <c r="D340" s="86">
        <v>2219</v>
      </c>
      <c r="E340" s="86">
        <v>5169</v>
      </c>
      <c r="F340" s="86" t="s">
        <v>31</v>
      </c>
      <c r="G340" s="144"/>
      <c r="H340" s="34" t="s">
        <v>31</v>
      </c>
      <c r="I340" s="41">
        <v>130000</v>
      </c>
      <c r="J340" s="41"/>
      <c r="K340" s="41"/>
      <c r="L340" s="41"/>
      <c r="M340" s="41"/>
      <c r="N340" s="153"/>
      <c r="O340" s="153"/>
      <c r="P340" s="165"/>
      <c r="Q340" s="150"/>
    </row>
    <row r="341" spans="3:17" ht="15">
      <c r="C341" s="145"/>
      <c r="D341" s="86">
        <v>2219</v>
      </c>
      <c r="E341" s="86">
        <v>5139</v>
      </c>
      <c r="F341" s="86" t="s">
        <v>31</v>
      </c>
      <c r="G341" s="145"/>
      <c r="H341" s="34" t="s">
        <v>31</v>
      </c>
      <c r="I341" s="41">
        <v>70000</v>
      </c>
      <c r="J341" s="41"/>
      <c r="K341" s="41"/>
      <c r="L341" s="41"/>
      <c r="M341" s="41"/>
      <c r="N341" s="154"/>
      <c r="O341" s="154"/>
      <c r="P341" s="162"/>
      <c r="Q341" s="151"/>
    </row>
    <row r="342" spans="3:17" s="29" customFormat="1" ht="15">
      <c r="C342" s="143">
        <v>67</v>
      </c>
      <c r="D342" s="86">
        <v>6409</v>
      </c>
      <c r="E342" s="86">
        <v>5901</v>
      </c>
      <c r="F342" s="86" t="s">
        <v>31</v>
      </c>
      <c r="G342" s="84" t="s">
        <v>36</v>
      </c>
      <c r="H342" s="34" t="s">
        <v>31</v>
      </c>
      <c r="I342" s="40">
        <v>-5000000</v>
      </c>
      <c r="J342" s="41"/>
      <c r="K342" s="41"/>
      <c r="L342" s="41"/>
      <c r="M342" s="41"/>
      <c r="N342" s="152" t="s">
        <v>235</v>
      </c>
      <c r="O342" s="133" t="s">
        <v>70</v>
      </c>
      <c r="P342" s="161" t="s">
        <v>239</v>
      </c>
      <c r="Q342" s="149">
        <v>44739</v>
      </c>
    </row>
    <row r="343" spans="3:17" s="29" customFormat="1" ht="44.25" customHeight="1">
      <c r="C343" s="145"/>
      <c r="D343" s="86">
        <v>3419</v>
      </c>
      <c r="E343" s="86">
        <v>5222</v>
      </c>
      <c r="F343" s="86" t="s">
        <v>31</v>
      </c>
      <c r="G343" s="84" t="s">
        <v>36</v>
      </c>
      <c r="H343" s="34">
        <v>190</v>
      </c>
      <c r="I343" s="41">
        <v>5000000</v>
      </c>
      <c r="J343" s="41"/>
      <c r="K343" s="41"/>
      <c r="L343" s="41"/>
      <c r="M343" s="41"/>
      <c r="N343" s="154"/>
      <c r="O343" s="133" t="s">
        <v>236</v>
      </c>
      <c r="P343" s="162"/>
      <c r="Q343" s="151"/>
    </row>
    <row r="344" spans="3:17" ht="15" customHeight="1">
      <c r="C344" s="143">
        <v>68</v>
      </c>
      <c r="D344" s="86">
        <v>6409</v>
      </c>
      <c r="E344" s="86">
        <v>5901</v>
      </c>
      <c r="F344" s="86" t="s">
        <v>31</v>
      </c>
      <c r="G344" s="86" t="s">
        <v>36</v>
      </c>
      <c r="H344" s="34" t="s">
        <v>31</v>
      </c>
      <c r="I344" s="40">
        <v>-18218300</v>
      </c>
      <c r="J344" s="41"/>
      <c r="K344" s="41"/>
      <c r="L344" s="41"/>
      <c r="M344" s="41"/>
      <c r="N344" s="152" t="s">
        <v>232</v>
      </c>
      <c r="O344" s="133" t="s">
        <v>70</v>
      </c>
      <c r="P344" s="161" t="s">
        <v>244</v>
      </c>
      <c r="Q344" s="149">
        <v>44739</v>
      </c>
    </row>
    <row r="345" spans="3:17" ht="15">
      <c r="C345" s="144"/>
      <c r="D345" s="86">
        <v>3113</v>
      </c>
      <c r="E345" s="86">
        <v>5331</v>
      </c>
      <c r="F345" s="86">
        <v>705</v>
      </c>
      <c r="G345" s="143" t="s">
        <v>43</v>
      </c>
      <c r="H345" s="34">
        <v>302</v>
      </c>
      <c r="I345" s="41">
        <v>1318800</v>
      </c>
      <c r="J345" s="41"/>
      <c r="K345" s="41"/>
      <c r="L345" s="41"/>
      <c r="M345" s="41"/>
      <c r="N345" s="153"/>
      <c r="O345" s="152" t="s">
        <v>231</v>
      </c>
      <c r="P345" s="165"/>
      <c r="Q345" s="150"/>
    </row>
    <row r="346" spans="3:17" ht="15">
      <c r="C346" s="144"/>
      <c r="D346" s="86">
        <v>3113</v>
      </c>
      <c r="E346" s="86">
        <v>5331</v>
      </c>
      <c r="F346" s="86">
        <v>705</v>
      </c>
      <c r="G346" s="144"/>
      <c r="H346" s="34">
        <v>303</v>
      </c>
      <c r="I346" s="41">
        <v>1496600</v>
      </c>
      <c r="J346" s="41"/>
      <c r="K346" s="41"/>
      <c r="L346" s="41"/>
      <c r="M346" s="41"/>
      <c r="N346" s="153"/>
      <c r="O346" s="153"/>
      <c r="P346" s="165"/>
      <c r="Q346" s="150"/>
    </row>
    <row r="347" spans="3:17" ht="15">
      <c r="C347" s="144"/>
      <c r="D347" s="86">
        <v>3113</v>
      </c>
      <c r="E347" s="86">
        <v>5331</v>
      </c>
      <c r="F347" s="86">
        <v>705</v>
      </c>
      <c r="G347" s="144"/>
      <c r="H347" s="34">
        <v>304</v>
      </c>
      <c r="I347" s="41">
        <v>1356000</v>
      </c>
      <c r="J347" s="41"/>
      <c r="K347" s="41"/>
      <c r="L347" s="41"/>
      <c r="M347" s="41"/>
      <c r="N347" s="153"/>
      <c r="O347" s="153"/>
      <c r="P347" s="165"/>
      <c r="Q347" s="150"/>
    </row>
    <row r="348" spans="3:17" ht="15">
      <c r="C348" s="144"/>
      <c r="D348" s="86">
        <v>3113</v>
      </c>
      <c r="E348" s="86">
        <v>5331</v>
      </c>
      <c r="F348" s="86">
        <v>705</v>
      </c>
      <c r="G348" s="144"/>
      <c r="H348" s="34">
        <v>305</v>
      </c>
      <c r="I348" s="41">
        <v>584800</v>
      </c>
      <c r="J348" s="41"/>
      <c r="K348" s="41"/>
      <c r="L348" s="41"/>
      <c r="M348" s="41"/>
      <c r="N348" s="153"/>
      <c r="O348" s="153"/>
      <c r="P348" s="165"/>
      <c r="Q348" s="150"/>
    </row>
    <row r="349" spans="3:17" ht="15">
      <c r="C349" s="144"/>
      <c r="D349" s="86">
        <v>3113</v>
      </c>
      <c r="E349" s="86">
        <v>5331</v>
      </c>
      <c r="F349" s="86">
        <v>705</v>
      </c>
      <c r="G349" s="144"/>
      <c r="H349" s="34">
        <v>307</v>
      </c>
      <c r="I349" s="41">
        <v>1858900</v>
      </c>
      <c r="J349" s="41"/>
      <c r="K349" s="41"/>
      <c r="L349" s="41"/>
      <c r="M349" s="41"/>
      <c r="N349" s="153"/>
      <c r="O349" s="153"/>
      <c r="P349" s="165"/>
      <c r="Q349" s="150"/>
    </row>
    <row r="350" spans="3:17" ht="15">
      <c r="C350" s="144"/>
      <c r="D350" s="86">
        <v>3113</v>
      </c>
      <c r="E350" s="86">
        <v>5331</v>
      </c>
      <c r="F350" s="86">
        <v>705</v>
      </c>
      <c r="G350" s="144"/>
      <c r="H350" s="34">
        <v>308</v>
      </c>
      <c r="I350" s="41">
        <v>1507400</v>
      </c>
      <c r="J350" s="41"/>
      <c r="K350" s="41"/>
      <c r="L350" s="41"/>
      <c r="M350" s="41"/>
      <c r="N350" s="153"/>
      <c r="O350" s="153"/>
      <c r="P350" s="165"/>
      <c r="Q350" s="150"/>
    </row>
    <row r="351" spans="3:17" ht="15">
      <c r="C351" s="144"/>
      <c r="D351" s="86">
        <v>3113</v>
      </c>
      <c r="E351" s="86">
        <v>5331</v>
      </c>
      <c r="F351" s="86">
        <v>705</v>
      </c>
      <c r="G351" s="144"/>
      <c r="H351" s="34">
        <v>312</v>
      </c>
      <c r="I351" s="41">
        <v>1627900</v>
      </c>
      <c r="J351" s="41"/>
      <c r="K351" s="41"/>
      <c r="L351" s="41"/>
      <c r="M351" s="41"/>
      <c r="N351" s="153"/>
      <c r="O351" s="153"/>
      <c r="P351" s="165"/>
      <c r="Q351" s="150"/>
    </row>
    <row r="352" spans="3:17" ht="15">
      <c r="C352" s="144"/>
      <c r="D352" s="86">
        <v>3113</v>
      </c>
      <c r="E352" s="86">
        <v>5331</v>
      </c>
      <c r="F352" s="86">
        <v>705</v>
      </c>
      <c r="G352" s="144"/>
      <c r="H352" s="34">
        <v>313</v>
      </c>
      <c r="I352" s="41">
        <v>1344700</v>
      </c>
      <c r="J352" s="41"/>
      <c r="K352" s="41"/>
      <c r="L352" s="41"/>
      <c r="M352" s="41"/>
      <c r="N352" s="153"/>
      <c r="O352" s="153"/>
      <c r="P352" s="165"/>
      <c r="Q352" s="150"/>
    </row>
    <row r="353" spans="3:17" ht="15">
      <c r="C353" s="144"/>
      <c r="D353" s="86">
        <v>3111</v>
      </c>
      <c r="E353" s="86">
        <v>5331</v>
      </c>
      <c r="F353" s="86">
        <v>705</v>
      </c>
      <c r="G353" s="144"/>
      <c r="H353" s="34">
        <v>314</v>
      </c>
      <c r="I353" s="41">
        <v>3774700</v>
      </c>
      <c r="J353" s="41"/>
      <c r="K353" s="41"/>
      <c r="L353" s="41"/>
      <c r="M353" s="41"/>
      <c r="N353" s="153"/>
      <c r="O353" s="153"/>
      <c r="P353" s="165"/>
      <c r="Q353" s="150"/>
    </row>
    <row r="354" spans="3:17" ht="15">
      <c r="C354" s="144"/>
      <c r="D354" s="86">
        <v>3114</v>
      </c>
      <c r="E354" s="86">
        <v>5331</v>
      </c>
      <c r="F354" s="86">
        <v>705</v>
      </c>
      <c r="G354" s="144"/>
      <c r="H354" s="34">
        <v>315</v>
      </c>
      <c r="I354" s="41">
        <v>970200</v>
      </c>
      <c r="J354" s="41"/>
      <c r="K354" s="41"/>
      <c r="L354" s="41"/>
      <c r="M354" s="41"/>
      <c r="N354" s="153"/>
      <c r="O354" s="153"/>
      <c r="P354" s="165"/>
      <c r="Q354" s="150"/>
    </row>
    <row r="355" spans="3:17" ht="15">
      <c r="C355" s="144"/>
      <c r="D355" s="86">
        <v>3114</v>
      </c>
      <c r="E355" s="86">
        <v>5331</v>
      </c>
      <c r="F355" s="86">
        <v>705</v>
      </c>
      <c r="G355" s="144"/>
      <c r="H355" s="34">
        <v>318</v>
      </c>
      <c r="I355" s="41">
        <v>1101400</v>
      </c>
      <c r="J355" s="41"/>
      <c r="K355" s="41"/>
      <c r="L355" s="41"/>
      <c r="M355" s="41"/>
      <c r="N355" s="153"/>
      <c r="O355" s="153"/>
      <c r="P355" s="165"/>
      <c r="Q355" s="150"/>
    </row>
    <row r="356" spans="3:17" ht="15">
      <c r="C356" s="144"/>
      <c r="D356" s="86">
        <v>3231</v>
      </c>
      <c r="E356" s="86">
        <v>5331</v>
      </c>
      <c r="F356" s="86">
        <v>705</v>
      </c>
      <c r="G356" s="144"/>
      <c r="H356" s="34">
        <v>319</v>
      </c>
      <c r="I356" s="41">
        <v>952200</v>
      </c>
      <c r="J356" s="41"/>
      <c r="K356" s="41"/>
      <c r="L356" s="41"/>
      <c r="M356" s="41"/>
      <c r="N356" s="153"/>
      <c r="O356" s="153"/>
      <c r="P356" s="165"/>
      <c r="Q356" s="150"/>
    </row>
    <row r="357" spans="3:17" ht="15">
      <c r="C357" s="145"/>
      <c r="D357" s="86">
        <v>3233</v>
      </c>
      <c r="E357" s="86">
        <v>5331</v>
      </c>
      <c r="F357" s="86">
        <v>705</v>
      </c>
      <c r="G357" s="145"/>
      <c r="H357" s="34">
        <v>320</v>
      </c>
      <c r="I357" s="41">
        <v>324700</v>
      </c>
      <c r="J357" s="41"/>
      <c r="K357" s="41"/>
      <c r="L357" s="41"/>
      <c r="M357" s="41"/>
      <c r="N357" s="154"/>
      <c r="O357" s="154"/>
      <c r="P357" s="162"/>
      <c r="Q357" s="151"/>
    </row>
    <row r="358" spans="3:17" ht="15" customHeight="1">
      <c r="C358" s="143">
        <v>69</v>
      </c>
      <c r="D358" s="86">
        <v>6409</v>
      </c>
      <c r="E358" s="86">
        <v>5901</v>
      </c>
      <c r="F358" s="86" t="s">
        <v>31</v>
      </c>
      <c r="G358" s="86" t="s">
        <v>36</v>
      </c>
      <c r="H358" s="34" t="s">
        <v>31</v>
      </c>
      <c r="I358" s="40">
        <v>-570000</v>
      </c>
      <c r="J358" s="41"/>
      <c r="K358" s="41"/>
      <c r="L358" s="41"/>
      <c r="M358" s="41"/>
      <c r="N358" s="152" t="s">
        <v>206</v>
      </c>
      <c r="O358" s="133" t="s">
        <v>70</v>
      </c>
      <c r="P358" s="161" t="s">
        <v>245</v>
      </c>
      <c r="Q358" s="149">
        <v>44739</v>
      </c>
    </row>
    <row r="359" spans="3:17" ht="15">
      <c r="C359" s="144"/>
      <c r="D359" s="86">
        <v>3113</v>
      </c>
      <c r="E359" s="86">
        <v>5171</v>
      </c>
      <c r="F359" s="86" t="s">
        <v>31</v>
      </c>
      <c r="G359" s="143" t="s">
        <v>43</v>
      </c>
      <c r="H359" s="34">
        <v>305</v>
      </c>
      <c r="I359" s="41">
        <v>190000</v>
      </c>
      <c r="J359" s="41"/>
      <c r="K359" s="41"/>
      <c r="L359" s="41"/>
      <c r="M359" s="41"/>
      <c r="N359" s="153"/>
      <c r="O359" s="152" t="s">
        <v>231</v>
      </c>
      <c r="P359" s="165"/>
      <c r="Q359" s="150"/>
    </row>
    <row r="360" spans="3:17" ht="15">
      <c r="C360" s="144"/>
      <c r="D360" s="86">
        <v>3113</v>
      </c>
      <c r="E360" s="86">
        <v>5171</v>
      </c>
      <c r="F360" s="86" t="s">
        <v>31</v>
      </c>
      <c r="G360" s="144"/>
      <c r="H360" s="34">
        <v>308</v>
      </c>
      <c r="I360" s="41">
        <v>300000</v>
      </c>
      <c r="J360" s="41"/>
      <c r="K360" s="41"/>
      <c r="L360" s="41"/>
      <c r="M360" s="41"/>
      <c r="N360" s="153"/>
      <c r="O360" s="153"/>
      <c r="P360" s="165"/>
      <c r="Q360" s="150"/>
    </row>
    <row r="361" spans="3:17" ht="15">
      <c r="C361" s="145"/>
      <c r="D361" s="82">
        <v>3114</v>
      </c>
      <c r="E361" s="82">
        <v>5171</v>
      </c>
      <c r="F361" s="82" t="s">
        <v>31</v>
      </c>
      <c r="G361" s="144"/>
      <c r="H361" s="85">
        <v>315</v>
      </c>
      <c r="I361" s="62">
        <v>80000</v>
      </c>
      <c r="J361" s="62"/>
      <c r="K361" s="62"/>
      <c r="L361" s="62"/>
      <c r="M361" s="62"/>
      <c r="N361" s="153"/>
      <c r="O361" s="154"/>
      <c r="P361" s="165"/>
      <c r="Q361" s="150"/>
    </row>
    <row r="362" spans="3:17" s="29" customFormat="1" ht="15">
      <c r="C362" s="144">
        <v>70</v>
      </c>
      <c r="D362" s="88">
        <v>6409</v>
      </c>
      <c r="E362" s="88">
        <v>5901</v>
      </c>
      <c r="F362" s="88" t="s">
        <v>31</v>
      </c>
      <c r="G362" s="90" t="s">
        <v>36</v>
      </c>
      <c r="H362" s="91" t="s">
        <v>31</v>
      </c>
      <c r="I362" s="40">
        <v>-10450000</v>
      </c>
      <c r="J362" s="62"/>
      <c r="K362" s="62"/>
      <c r="L362" s="62"/>
      <c r="M362" s="62"/>
      <c r="N362" s="152" t="s">
        <v>237</v>
      </c>
      <c r="O362" s="133" t="s">
        <v>70</v>
      </c>
      <c r="P362" s="163" t="s">
        <v>240</v>
      </c>
      <c r="Q362" s="149">
        <v>44739</v>
      </c>
    </row>
    <row r="363" spans="3:17" s="29" customFormat="1" ht="15">
      <c r="C363" s="145"/>
      <c r="D363" s="88">
        <v>4359</v>
      </c>
      <c r="E363" s="88">
        <v>5331</v>
      </c>
      <c r="F363" s="88" t="s">
        <v>31</v>
      </c>
      <c r="G363" s="89" t="s">
        <v>53</v>
      </c>
      <c r="H363" s="91">
        <v>3104</v>
      </c>
      <c r="I363" s="62">
        <v>10450000</v>
      </c>
      <c r="J363" s="62"/>
      <c r="K363" s="62"/>
      <c r="L363" s="62"/>
      <c r="M363" s="62"/>
      <c r="N363" s="154"/>
      <c r="O363" s="133" t="s">
        <v>238</v>
      </c>
      <c r="P363" s="163"/>
      <c r="Q363" s="151"/>
    </row>
    <row r="364" spans="1:17" s="42" customFormat="1" ht="15">
      <c r="A364"/>
      <c r="B364"/>
      <c r="C364" s="143">
        <v>71</v>
      </c>
      <c r="D364" s="86">
        <v>6409</v>
      </c>
      <c r="E364" s="86">
        <v>5901</v>
      </c>
      <c r="F364" s="86" t="s">
        <v>31</v>
      </c>
      <c r="G364" s="86" t="s">
        <v>36</v>
      </c>
      <c r="H364" s="34" t="s">
        <v>31</v>
      </c>
      <c r="I364" s="40">
        <v>-11674000</v>
      </c>
      <c r="J364" s="41"/>
      <c r="K364" s="41"/>
      <c r="L364" s="41"/>
      <c r="M364" s="41"/>
      <c r="N364" s="152" t="s">
        <v>234</v>
      </c>
      <c r="O364" s="133" t="s">
        <v>70</v>
      </c>
      <c r="P364" s="161" t="s">
        <v>246</v>
      </c>
      <c r="Q364" s="149">
        <v>44739</v>
      </c>
    </row>
    <row r="365" spans="1:17" s="42" customFormat="1" ht="46.5" customHeight="1">
      <c r="A365"/>
      <c r="B365"/>
      <c r="C365" s="145"/>
      <c r="D365" s="86">
        <v>3639</v>
      </c>
      <c r="E365" s="86">
        <v>5331</v>
      </c>
      <c r="F365" s="86" t="s">
        <v>31</v>
      </c>
      <c r="G365" s="86" t="s">
        <v>40</v>
      </c>
      <c r="H365" s="34">
        <v>3103</v>
      </c>
      <c r="I365" s="41">
        <v>11674000</v>
      </c>
      <c r="J365" s="41"/>
      <c r="K365" s="41"/>
      <c r="L365" s="41"/>
      <c r="M365" s="41"/>
      <c r="N365" s="154"/>
      <c r="O365" s="133" t="s">
        <v>233</v>
      </c>
      <c r="P365" s="162"/>
      <c r="Q365" s="151"/>
    </row>
    <row r="366" spans="3:17" ht="15">
      <c r="C366" s="143">
        <v>72</v>
      </c>
      <c r="D366" s="119" t="s">
        <v>31</v>
      </c>
      <c r="E366" s="119">
        <v>4122</v>
      </c>
      <c r="F366" s="119">
        <v>33166</v>
      </c>
      <c r="G366" s="143" t="s">
        <v>43</v>
      </c>
      <c r="H366" s="34">
        <v>320</v>
      </c>
      <c r="I366" s="41"/>
      <c r="J366" s="41"/>
      <c r="K366" s="41"/>
      <c r="L366" s="41">
        <v>285400</v>
      </c>
      <c r="M366" s="41"/>
      <c r="N366" s="152" t="s">
        <v>247</v>
      </c>
      <c r="O366" s="152" t="s">
        <v>59</v>
      </c>
      <c r="P366" s="146" t="s">
        <v>249</v>
      </c>
      <c r="Q366" s="149">
        <v>44750</v>
      </c>
    </row>
    <row r="367" spans="3:17" ht="59.25" customHeight="1">
      <c r="C367" s="145"/>
      <c r="D367" s="119">
        <v>3233</v>
      </c>
      <c r="E367" s="119">
        <v>5336</v>
      </c>
      <c r="F367" s="119">
        <v>33166</v>
      </c>
      <c r="G367" s="145"/>
      <c r="H367" s="34">
        <v>320</v>
      </c>
      <c r="I367" s="41">
        <v>285400</v>
      </c>
      <c r="J367" s="41"/>
      <c r="K367" s="41"/>
      <c r="L367" s="41"/>
      <c r="M367" s="41"/>
      <c r="N367" s="154"/>
      <c r="O367" s="154"/>
      <c r="P367" s="148"/>
      <c r="Q367" s="151"/>
    </row>
    <row r="368" spans="3:17" ht="15">
      <c r="C368" s="143">
        <v>73</v>
      </c>
      <c r="D368" s="119" t="s">
        <v>31</v>
      </c>
      <c r="E368" s="119">
        <v>4116</v>
      </c>
      <c r="F368" s="119">
        <v>13010</v>
      </c>
      <c r="G368" s="143" t="s">
        <v>68</v>
      </c>
      <c r="H368" s="34" t="s">
        <v>31</v>
      </c>
      <c r="I368" s="41"/>
      <c r="J368" s="41"/>
      <c r="K368" s="41"/>
      <c r="L368" s="41">
        <v>31500</v>
      </c>
      <c r="M368" s="41"/>
      <c r="N368" s="152" t="s">
        <v>114</v>
      </c>
      <c r="O368" s="152" t="s">
        <v>115</v>
      </c>
      <c r="P368" s="146" t="s">
        <v>250</v>
      </c>
      <c r="Q368" s="149">
        <v>44750</v>
      </c>
    </row>
    <row r="369" spans="3:17" ht="15">
      <c r="C369" s="145"/>
      <c r="D369" s="119">
        <v>4339</v>
      </c>
      <c r="E369" s="119">
        <v>5169</v>
      </c>
      <c r="F369" s="119">
        <v>13010</v>
      </c>
      <c r="G369" s="145"/>
      <c r="H369" s="34" t="s">
        <v>31</v>
      </c>
      <c r="I369" s="41">
        <v>31500</v>
      </c>
      <c r="J369" s="41"/>
      <c r="K369" s="41"/>
      <c r="L369" s="41"/>
      <c r="M369" s="41"/>
      <c r="N369" s="154"/>
      <c r="O369" s="154"/>
      <c r="P369" s="148"/>
      <c r="Q369" s="151"/>
    </row>
    <row r="370" spans="3:17" ht="15">
      <c r="C370" s="143">
        <v>74</v>
      </c>
      <c r="D370" s="119">
        <v>6402</v>
      </c>
      <c r="E370" s="119">
        <v>2229</v>
      </c>
      <c r="F370" s="119" t="s">
        <v>31</v>
      </c>
      <c r="G370" s="143" t="s">
        <v>53</v>
      </c>
      <c r="H370" s="34" t="s">
        <v>31</v>
      </c>
      <c r="I370" s="41"/>
      <c r="J370" s="41"/>
      <c r="K370" s="41"/>
      <c r="L370" s="41">
        <v>518700</v>
      </c>
      <c r="M370" s="41"/>
      <c r="N370" s="152" t="s">
        <v>248</v>
      </c>
      <c r="O370" s="152" t="s">
        <v>190</v>
      </c>
      <c r="P370" s="146" t="s">
        <v>251</v>
      </c>
      <c r="Q370" s="149">
        <v>44750</v>
      </c>
    </row>
    <row r="371" spans="3:17" ht="43.5" customHeight="1">
      <c r="C371" s="145"/>
      <c r="D371" s="119">
        <v>6402</v>
      </c>
      <c r="E371" s="119">
        <v>5364</v>
      </c>
      <c r="F371" s="119" t="s">
        <v>31</v>
      </c>
      <c r="G371" s="145"/>
      <c r="H371" s="34" t="s">
        <v>31</v>
      </c>
      <c r="I371" s="41">
        <v>518700</v>
      </c>
      <c r="J371" s="41"/>
      <c r="K371" s="41"/>
      <c r="L371" s="41"/>
      <c r="M371" s="41"/>
      <c r="N371" s="154"/>
      <c r="O371" s="154"/>
      <c r="P371" s="148"/>
      <c r="Q371" s="151"/>
    </row>
    <row r="372" spans="3:17" ht="15">
      <c r="C372" s="143">
        <v>75</v>
      </c>
      <c r="D372" s="122">
        <v>6402</v>
      </c>
      <c r="E372" s="122">
        <v>2229</v>
      </c>
      <c r="F372" s="122" t="s">
        <v>31</v>
      </c>
      <c r="G372" s="143" t="s">
        <v>53</v>
      </c>
      <c r="H372" s="34" t="s">
        <v>31</v>
      </c>
      <c r="I372" s="41"/>
      <c r="J372" s="41"/>
      <c r="K372" s="41"/>
      <c r="L372" s="41">
        <v>343300</v>
      </c>
      <c r="M372" s="41"/>
      <c r="N372" s="152" t="s">
        <v>255</v>
      </c>
      <c r="O372" s="152" t="s">
        <v>252</v>
      </c>
      <c r="P372" s="146" t="s">
        <v>266</v>
      </c>
      <c r="Q372" s="149">
        <v>44774</v>
      </c>
    </row>
    <row r="373" spans="3:17" ht="15">
      <c r="C373" s="145"/>
      <c r="D373" s="122">
        <v>6402</v>
      </c>
      <c r="E373" s="122">
        <v>5364</v>
      </c>
      <c r="F373" s="122" t="s">
        <v>31</v>
      </c>
      <c r="G373" s="145"/>
      <c r="H373" s="34" t="s">
        <v>31</v>
      </c>
      <c r="I373" s="41">
        <v>343300</v>
      </c>
      <c r="J373" s="41"/>
      <c r="K373" s="41"/>
      <c r="L373" s="41"/>
      <c r="M373" s="41"/>
      <c r="N373" s="154"/>
      <c r="O373" s="154"/>
      <c r="P373" s="148"/>
      <c r="Q373" s="151"/>
    </row>
    <row r="374" spans="3:17" ht="15" customHeight="1">
      <c r="C374" s="143">
        <v>76</v>
      </c>
      <c r="D374" s="122" t="s">
        <v>31</v>
      </c>
      <c r="E374" s="122">
        <v>4116</v>
      </c>
      <c r="F374" s="122">
        <v>4428</v>
      </c>
      <c r="G374" s="143" t="s">
        <v>67</v>
      </c>
      <c r="H374" s="34" t="s">
        <v>31</v>
      </c>
      <c r="I374" s="41"/>
      <c r="J374" s="41"/>
      <c r="K374" s="41"/>
      <c r="L374" s="41">
        <v>900200</v>
      </c>
      <c r="M374" s="41"/>
      <c r="N374" s="152" t="s">
        <v>253</v>
      </c>
      <c r="O374" s="152" t="s">
        <v>254</v>
      </c>
      <c r="P374" s="146" t="s">
        <v>267</v>
      </c>
      <c r="Q374" s="149">
        <v>44774</v>
      </c>
    </row>
    <row r="375" spans="3:17" ht="15">
      <c r="C375" s="144"/>
      <c r="D375" s="122">
        <v>4342</v>
      </c>
      <c r="E375" s="122">
        <v>5011</v>
      </c>
      <c r="F375" s="122">
        <v>4428</v>
      </c>
      <c r="G375" s="144"/>
      <c r="H375" s="34">
        <v>1201</v>
      </c>
      <c r="I375" s="41">
        <v>671700</v>
      </c>
      <c r="J375" s="41"/>
      <c r="K375" s="41"/>
      <c r="L375" s="41"/>
      <c r="M375" s="41"/>
      <c r="N375" s="153"/>
      <c r="O375" s="153"/>
      <c r="P375" s="147"/>
      <c r="Q375" s="150"/>
    </row>
    <row r="376" spans="3:17" ht="15">
      <c r="C376" s="144"/>
      <c r="D376" s="122">
        <v>6171</v>
      </c>
      <c r="E376" s="122">
        <v>5011</v>
      </c>
      <c r="F376" s="122" t="s">
        <v>31</v>
      </c>
      <c r="G376" s="144"/>
      <c r="H376" s="34">
        <v>1201</v>
      </c>
      <c r="I376" s="40">
        <v>-381400</v>
      </c>
      <c r="J376" s="41"/>
      <c r="K376" s="41"/>
      <c r="L376" s="41"/>
      <c r="M376" s="41"/>
      <c r="N376" s="153"/>
      <c r="O376" s="153"/>
      <c r="P376" s="147"/>
      <c r="Q376" s="150"/>
    </row>
    <row r="377" spans="3:17" ht="15">
      <c r="C377" s="144"/>
      <c r="D377" s="122">
        <v>4342</v>
      </c>
      <c r="E377" s="122">
        <v>5011</v>
      </c>
      <c r="F377" s="122" t="s">
        <v>31</v>
      </c>
      <c r="G377" s="144"/>
      <c r="H377" s="34">
        <v>1201</v>
      </c>
      <c r="I377" s="41">
        <v>381400</v>
      </c>
      <c r="J377" s="41"/>
      <c r="K377" s="41"/>
      <c r="L377" s="41"/>
      <c r="M377" s="41"/>
      <c r="N377" s="153"/>
      <c r="O377" s="153"/>
      <c r="P377" s="147"/>
      <c r="Q377" s="150"/>
    </row>
    <row r="378" spans="3:17" ht="15">
      <c r="C378" s="144"/>
      <c r="D378" s="122">
        <v>4342</v>
      </c>
      <c r="E378" s="122">
        <v>5031</v>
      </c>
      <c r="F378" s="122">
        <v>4428</v>
      </c>
      <c r="G378" s="144"/>
      <c r="H378" s="34" t="s">
        <v>31</v>
      </c>
      <c r="I378" s="41">
        <v>168000</v>
      </c>
      <c r="J378" s="41"/>
      <c r="K378" s="41"/>
      <c r="L378" s="41"/>
      <c r="M378" s="41"/>
      <c r="N378" s="153"/>
      <c r="O378" s="153"/>
      <c r="P378" s="147"/>
      <c r="Q378" s="150"/>
    </row>
    <row r="379" spans="3:17" ht="15">
      <c r="C379" s="144"/>
      <c r="D379" s="122">
        <v>6171</v>
      </c>
      <c r="E379" s="122">
        <v>5031</v>
      </c>
      <c r="F379" s="122" t="s">
        <v>31</v>
      </c>
      <c r="G379" s="144"/>
      <c r="H379" s="34" t="s">
        <v>31</v>
      </c>
      <c r="I379" s="40">
        <v>-95400</v>
      </c>
      <c r="J379" s="41"/>
      <c r="K379" s="41"/>
      <c r="L379" s="41"/>
      <c r="M379" s="41"/>
      <c r="N379" s="153"/>
      <c r="O379" s="153"/>
      <c r="P379" s="147"/>
      <c r="Q379" s="150"/>
    </row>
    <row r="380" spans="3:17" ht="15">
      <c r="C380" s="144"/>
      <c r="D380" s="122">
        <v>4342</v>
      </c>
      <c r="E380" s="122">
        <v>5031</v>
      </c>
      <c r="F380" s="122" t="s">
        <v>31</v>
      </c>
      <c r="G380" s="144"/>
      <c r="H380" s="34" t="s">
        <v>31</v>
      </c>
      <c r="I380" s="41">
        <v>95400</v>
      </c>
      <c r="J380" s="41"/>
      <c r="K380" s="41"/>
      <c r="L380" s="41"/>
      <c r="M380" s="41"/>
      <c r="N380" s="153"/>
      <c r="O380" s="153"/>
      <c r="P380" s="147"/>
      <c r="Q380" s="150"/>
    </row>
    <row r="381" spans="3:17" ht="15">
      <c r="C381" s="144"/>
      <c r="D381" s="122">
        <v>4342</v>
      </c>
      <c r="E381" s="122">
        <v>5032</v>
      </c>
      <c r="F381" s="122">
        <v>4428</v>
      </c>
      <c r="G381" s="144"/>
      <c r="H381" s="34" t="s">
        <v>31</v>
      </c>
      <c r="I381" s="41">
        <v>60500</v>
      </c>
      <c r="J381" s="41"/>
      <c r="K381" s="41"/>
      <c r="L381" s="41"/>
      <c r="M381" s="41"/>
      <c r="N381" s="153"/>
      <c r="O381" s="153"/>
      <c r="P381" s="147"/>
      <c r="Q381" s="150"/>
    </row>
    <row r="382" spans="3:17" ht="15">
      <c r="C382" s="144"/>
      <c r="D382" s="122">
        <v>6171</v>
      </c>
      <c r="E382" s="122">
        <v>5032</v>
      </c>
      <c r="F382" s="122" t="s">
        <v>31</v>
      </c>
      <c r="G382" s="144"/>
      <c r="H382" s="34" t="s">
        <v>31</v>
      </c>
      <c r="I382" s="40">
        <v>-34400</v>
      </c>
      <c r="J382" s="41"/>
      <c r="K382" s="41"/>
      <c r="L382" s="41"/>
      <c r="M382" s="41"/>
      <c r="N382" s="153"/>
      <c r="O382" s="153"/>
      <c r="P382" s="147"/>
      <c r="Q382" s="150"/>
    </row>
    <row r="383" spans="3:17" ht="15">
      <c r="C383" s="145"/>
      <c r="D383" s="122">
        <v>4342</v>
      </c>
      <c r="E383" s="122">
        <v>5032</v>
      </c>
      <c r="F383" s="122" t="s">
        <v>31</v>
      </c>
      <c r="G383" s="145"/>
      <c r="H383" s="34" t="s">
        <v>31</v>
      </c>
      <c r="I383" s="41">
        <v>34400</v>
      </c>
      <c r="J383" s="41"/>
      <c r="K383" s="41"/>
      <c r="L383" s="41"/>
      <c r="M383" s="41"/>
      <c r="N383" s="154"/>
      <c r="O383" s="154"/>
      <c r="P383" s="148"/>
      <c r="Q383" s="151"/>
    </row>
    <row r="384" spans="3:17" ht="15">
      <c r="C384" s="143">
        <v>77</v>
      </c>
      <c r="D384" s="122">
        <v>3113</v>
      </c>
      <c r="E384" s="122">
        <v>5169</v>
      </c>
      <c r="F384" s="122" t="s">
        <v>31</v>
      </c>
      <c r="G384" s="122" t="s">
        <v>257</v>
      </c>
      <c r="H384" s="34" t="s">
        <v>31</v>
      </c>
      <c r="I384" s="40">
        <v>-5000</v>
      </c>
      <c r="J384" s="41"/>
      <c r="K384" s="41"/>
      <c r="L384" s="41"/>
      <c r="M384" s="41"/>
      <c r="N384" s="152" t="s">
        <v>256</v>
      </c>
      <c r="O384" s="152" t="s">
        <v>82</v>
      </c>
      <c r="P384" s="146" t="s">
        <v>268</v>
      </c>
      <c r="Q384" s="149">
        <v>44774</v>
      </c>
    </row>
    <row r="385" spans="3:17" ht="15">
      <c r="C385" s="145"/>
      <c r="D385" s="122">
        <v>6402</v>
      </c>
      <c r="E385" s="122">
        <v>5364</v>
      </c>
      <c r="F385" s="122" t="s">
        <v>31</v>
      </c>
      <c r="G385" s="122" t="s">
        <v>81</v>
      </c>
      <c r="H385" s="34">
        <v>702</v>
      </c>
      <c r="I385" s="41">
        <v>5000</v>
      </c>
      <c r="J385" s="41"/>
      <c r="K385" s="41"/>
      <c r="L385" s="41"/>
      <c r="M385" s="41"/>
      <c r="N385" s="154"/>
      <c r="O385" s="154"/>
      <c r="P385" s="148"/>
      <c r="Q385" s="151"/>
    </row>
    <row r="386" spans="3:17" ht="15">
      <c r="C386" s="143">
        <v>78</v>
      </c>
      <c r="D386" s="122">
        <v>6409</v>
      </c>
      <c r="E386" s="122">
        <v>2329</v>
      </c>
      <c r="F386" s="122" t="s">
        <v>31</v>
      </c>
      <c r="G386" s="143" t="s">
        <v>50</v>
      </c>
      <c r="H386" s="34" t="s">
        <v>31</v>
      </c>
      <c r="I386" s="41"/>
      <c r="J386" s="41"/>
      <c r="K386" s="41"/>
      <c r="L386" s="40">
        <v>-1460500</v>
      </c>
      <c r="M386" s="41"/>
      <c r="N386" s="152" t="s">
        <v>258</v>
      </c>
      <c r="O386" s="152" t="s">
        <v>217</v>
      </c>
      <c r="P386" s="146" t="s">
        <v>269</v>
      </c>
      <c r="Q386" s="149">
        <v>44774</v>
      </c>
    </row>
    <row r="387" spans="3:17" ht="15">
      <c r="C387" s="144"/>
      <c r="D387" s="120" t="s">
        <v>31</v>
      </c>
      <c r="E387" s="120">
        <v>4216</v>
      </c>
      <c r="F387" s="120">
        <v>17510</v>
      </c>
      <c r="G387" s="144"/>
      <c r="H387" s="121">
        <v>32112000000</v>
      </c>
      <c r="I387" s="62"/>
      <c r="J387" s="62"/>
      <c r="K387" s="62"/>
      <c r="L387" s="62">
        <v>1460500</v>
      </c>
      <c r="M387" s="62"/>
      <c r="N387" s="153"/>
      <c r="O387" s="153"/>
      <c r="P387" s="147"/>
      <c r="Q387" s="150"/>
    </row>
    <row r="388" spans="1:17" s="42" customFormat="1" ht="15" customHeight="1">
      <c r="A388"/>
      <c r="B388"/>
      <c r="C388" s="164">
        <v>79</v>
      </c>
      <c r="D388" s="122">
        <v>6409</v>
      </c>
      <c r="E388" s="122">
        <v>2329</v>
      </c>
      <c r="F388" s="122" t="s">
        <v>31</v>
      </c>
      <c r="G388" s="143" t="s">
        <v>50</v>
      </c>
      <c r="H388" s="122" t="s">
        <v>31</v>
      </c>
      <c r="I388" s="63"/>
      <c r="J388" s="63"/>
      <c r="K388" s="63"/>
      <c r="L388" s="40">
        <v>-58100</v>
      </c>
      <c r="M388" s="63"/>
      <c r="N388" s="152" t="s">
        <v>259</v>
      </c>
      <c r="O388" s="152" t="s">
        <v>260</v>
      </c>
      <c r="P388" s="146" t="s">
        <v>270</v>
      </c>
      <c r="Q388" s="149">
        <v>44774</v>
      </c>
    </row>
    <row r="389" spans="1:17" s="42" customFormat="1" ht="15">
      <c r="A389"/>
      <c r="B389"/>
      <c r="C389" s="164"/>
      <c r="D389" s="122">
        <v>6171</v>
      </c>
      <c r="E389" s="122">
        <v>2329</v>
      </c>
      <c r="F389" s="122" t="s">
        <v>31</v>
      </c>
      <c r="G389" s="144"/>
      <c r="H389" s="122">
        <v>31729000000</v>
      </c>
      <c r="I389" s="63"/>
      <c r="J389" s="63"/>
      <c r="K389" s="63"/>
      <c r="L389" s="64">
        <v>54800</v>
      </c>
      <c r="M389" s="63"/>
      <c r="N389" s="153"/>
      <c r="O389" s="153"/>
      <c r="P389" s="147"/>
      <c r="Q389" s="150"/>
    </row>
    <row r="390" spans="1:17" s="42" customFormat="1" ht="15">
      <c r="A390"/>
      <c r="B390"/>
      <c r="C390" s="164"/>
      <c r="D390" s="122" t="s">
        <v>31</v>
      </c>
      <c r="E390" s="122">
        <v>4116</v>
      </c>
      <c r="F390" s="122">
        <v>17051</v>
      </c>
      <c r="G390" s="145"/>
      <c r="H390" s="122">
        <v>31729000000</v>
      </c>
      <c r="I390" s="63"/>
      <c r="J390" s="63"/>
      <c r="K390" s="63"/>
      <c r="L390" s="64">
        <v>3300</v>
      </c>
      <c r="M390" s="63"/>
      <c r="N390" s="154"/>
      <c r="O390" s="154"/>
      <c r="P390" s="148"/>
      <c r="Q390" s="151"/>
    </row>
    <row r="391" spans="3:17" ht="15">
      <c r="C391" s="143">
        <v>80</v>
      </c>
      <c r="D391" s="122" t="s">
        <v>31</v>
      </c>
      <c r="E391" s="122">
        <v>4122</v>
      </c>
      <c r="F391" s="122">
        <v>95</v>
      </c>
      <c r="G391" s="212" t="s">
        <v>42</v>
      </c>
      <c r="H391" s="34" t="s">
        <v>31</v>
      </c>
      <c r="I391" s="41"/>
      <c r="J391" s="41"/>
      <c r="K391" s="41"/>
      <c r="L391" s="41">
        <v>87800</v>
      </c>
      <c r="M391" s="41"/>
      <c r="N391" s="152" t="s">
        <v>261</v>
      </c>
      <c r="O391" s="152" t="s">
        <v>59</v>
      </c>
      <c r="P391" s="146" t="s">
        <v>271</v>
      </c>
      <c r="Q391" s="149">
        <v>44774</v>
      </c>
    </row>
    <row r="392" spans="3:17" ht="29.25" customHeight="1">
      <c r="C392" s="144"/>
      <c r="D392" s="120">
        <v>3314</v>
      </c>
      <c r="E392" s="120">
        <v>5336</v>
      </c>
      <c r="F392" s="120">
        <v>95</v>
      </c>
      <c r="G392" s="216"/>
      <c r="H392" s="121">
        <v>3102</v>
      </c>
      <c r="I392" s="62">
        <v>87800</v>
      </c>
      <c r="J392" s="62"/>
      <c r="K392" s="62"/>
      <c r="L392" s="62"/>
      <c r="M392" s="62"/>
      <c r="N392" s="153"/>
      <c r="O392" s="153"/>
      <c r="P392" s="147"/>
      <c r="Q392" s="150"/>
    </row>
    <row r="393" spans="3:17" ht="15">
      <c r="C393" s="143">
        <v>81</v>
      </c>
      <c r="D393" s="122" t="s">
        <v>31</v>
      </c>
      <c r="E393" s="122">
        <v>4122</v>
      </c>
      <c r="F393" s="122" t="s">
        <v>31</v>
      </c>
      <c r="G393" s="143" t="s">
        <v>142</v>
      </c>
      <c r="H393" s="34" t="s">
        <v>31</v>
      </c>
      <c r="I393" s="41"/>
      <c r="J393" s="41"/>
      <c r="K393" s="41"/>
      <c r="L393" s="41">
        <v>3000000</v>
      </c>
      <c r="M393" s="41"/>
      <c r="N393" s="152" t="s">
        <v>262</v>
      </c>
      <c r="O393" s="152" t="s">
        <v>263</v>
      </c>
      <c r="P393" s="146" t="s">
        <v>272</v>
      </c>
      <c r="Q393" s="149">
        <v>44774</v>
      </c>
    </row>
    <row r="394" spans="3:17" ht="27.75" customHeight="1">
      <c r="C394" s="144"/>
      <c r="D394" s="120">
        <v>2295</v>
      </c>
      <c r="E394" s="120">
        <v>5213</v>
      </c>
      <c r="F394" s="120" t="s">
        <v>31</v>
      </c>
      <c r="G394" s="144"/>
      <c r="H394" s="121" t="s">
        <v>31</v>
      </c>
      <c r="I394" s="62">
        <v>3000000</v>
      </c>
      <c r="J394" s="62"/>
      <c r="K394" s="62"/>
      <c r="L394" s="62"/>
      <c r="M394" s="62"/>
      <c r="N394" s="154"/>
      <c r="O394" s="154"/>
      <c r="P394" s="147"/>
      <c r="Q394" s="150"/>
    </row>
    <row r="395" spans="3:17" ht="15">
      <c r="C395" s="143">
        <v>82</v>
      </c>
      <c r="D395" s="122">
        <v>6310</v>
      </c>
      <c r="E395" s="122">
        <v>2148</v>
      </c>
      <c r="F395" s="122" t="s">
        <v>31</v>
      </c>
      <c r="G395" s="143" t="s">
        <v>36</v>
      </c>
      <c r="H395" s="34" t="s">
        <v>31</v>
      </c>
      <c r="I395" s="41"/>
      <c r="J395" s="41"/>
      <c r="K395" s="41"/>
      <c r="L395" s="41">
        <v>8000000</v>
      </c>
      <c r="M395" s="41"/>
      <c r="N395" s="152" t="s">
        <v>264</v>
      </c>
      <c r="O395" s="152" t="s">
        <v>265</v>
      </c>
      <c r="P395" s="146" t="s">
        <v>273</v>
      </c>
      <c r="Q395" s="149">
        <v>44774</v>
      </c>
    </row>
    <row r="396" spans="3:17" ht="15">
      <c r="C396" s="145"/>
      <c r="D396" s="122">
        <v>6310</v>
      </c>
      <c r="E396" s="122">
        <v>5147</v>
      </c>
      <c r="F396" s="122" t="s">
        <v>31</v>
      </c>
      <c r="G396" s="145"/>
      <c r="H396" s="34" t="s">
        <v>31</v>
      </c>
      <c r="I396" s="41">
        <v>8000000</v>
      </c>
      <c r="J396" s="41"/>
      <c r="K396" s="41"/>
      <c r="L396" s="41"/>
      <c r="M396" s="41"/>
      <c r="N396" s="154"/>
      <c r="O396" s="154"/>
      <c r="P396" s="148"/>
      <c r="Q396" s="151"/>
    </row>
    <row r="397" spans="3:17" s="29" customFormat="1" ht="15">
      <c r="C397" s="143">
        <v>83</v>
      </c>
      <c r="D397" s="127">
        <v>6409</v>
      </c>
      <c r="E397" s="127">
        <v>5901</v>
      </c>
      <c r="F397" s="127" t="s">
        <v>31</v>
      </c>
      <c r="G397" s="127" t="s">
        <v>36</v>
      </c>
      <c r="H397" s="34" t="s">
        <v>31</v>
      </c>
      <c r="I397" s="40">
        <v>-440000</v>
      </c>
      <c r="J397" s="41"/>
      <c r="K397" s="41"/>
      <c r="L397" s="41"/>
      <c r="M397" s="41"/>
      <c r="N397" s="152" t="s">
        <v>295</v>
      </c>
      <c r="O397" s="133" t="s">
        <v>70</v>
      </c>
      <c r="P397" s="161" t="s">
        <v>305</v>
      </c>
      <c r="Q397" s="149">
        <v>44827</v>
      </c>
    </row>
    <row r="398" spans="3:17" s="29" customFormat="1" ht="15">
      <c r="C398" s="145"/>
      <c r="D398" s="127">
        <v>3639</v>
      </c>
      <c r="E398" s="127">
        <v>5331</v>
      </c>
      <c r="F398" s="127" t="s">
        <v>31</v>
      </c>
      <c r="G398" s="126" t="s">
        <v>40</v>
      </c>
      <c r="H398" s="34">
        <v>3103</v>
      </c>
      <c r="I398" s="41">
        <v>440000</v>
      </c>
      <c r="J398" s="41"/>
      <c r="K398" s="41"/>
      <c r="L398" s="41"/>
      <c r="M398" s="41"/>
      <c r="N398" s="154"/>
      <c r="O398" s="133" t="s">
        <v>296</v>
      </c>
      <c r="P398" s="162"/>
      <c r="Q398" s="151"/>
    </row>
    <row r="399" spans="1:17" s="29" customFormat="1" ht="15" customHeight="1">
      <c r="A399"/>
      <c r="B399"/>
      <c r="C399" s="143">
        <v>84</v>
      </c>
      <c r="D399" s="123" t="s">
        <v>31</v>
      </c>
      <c r="E399" s="123">
        <v>4116</v>
      </c>
      <c r="F399" s="123">
        <v>13010</v>
      </c>
      <c r="G399" s="143" t="s">
        <v>68</v>
      </c>
      <c r="H399" s="34" t="s">
        <v>31</v>
      </c>
      <c r="I399" s="41"/>
      <c r="J399" s="41"/>
      <c r="K399" s="41"/>
      <c r="L399" s="41">
        <v>27000</v>
      </c>
      <c r="M399" s="41"/>
      <c r="N399" s="152" t="s">
        <v>114</v>
      </c>
      <c r="O399" s="152" t="s">
        <v>115</v>
      </c>
      <c r="P399" s="146" t="s">
        <v>286</v>
      </c>
      <c r="Q399" s="149">
        <v>44806</v>
      </c>
    </row>
    <row r="400" spans="1:17" s="29" customFormat="1" ht="15">
      <c r="A400"/>
      <c r="B400" s="17"/>
      <c r="C400" s="144"/>
      <c r="D400" s="123">
        <v>4339</v>
      </c>
      <c r="E400" s="123">
        <v>5169</v>
      </c>
      <c r="F400" s="123">
        <v>13010</v>
      </c>
      <c r="G400" s="144"/>
      <c r="H400" s="34" t="s">
        <v>31</v>
      </c>
      <c r="I400" s="41">
        <v>22000</v>
      </c>
      <c r="J400" s="41"/>
      <c r="K400" s="41"/>
      <c r="L400" s="41"/>
      <c r="M400" s="41"/>
      <c r="N400" s="153"/>
      <c r="O400" s="153"/>
      <c r="P400" s="147"/>
      <c r="Q400" s="150"/>
    </row>
    <row r="401" spans="1:17" s="29" customFormat="1" ht="15">
      <c r="A401"/>
      <c r="B401"/>
      <c r="C401" s="145"/>
      <c r="D401" s="123">
        <v>4339</v>
      </c>
      <c r="E401" s="123">
        <v>5156</v>
      </c>
      <c r="F401" s="123">
        <v>13010</v>
      </c>
      <c r="G401" s="145"/>
      <c r="H401" s="34" t="s">
        <v>31</v>
      </c>
      <c r="I401" s="41">
        <v>5000</v>
      </c>
      <c r="J401" s="41"/>
      <c r="K401" s="41"/>
      <c r="L401" s="41"/>
      <c r="M401" s="41"/>
      <c r="N401" s="154"/>
      <c r="O401" s="154"/>
      <c r="P401" s="148"/>
      <c r="Q401" s="151"/>
    </row>
    <row r="402" spans="3:17" s="29" customFormat="1" ht="15" customHeight="1">
      <c r="C402" s="143">
        <v>85</v>
      </c>
      <c r="D402" s="127">
        <v>6409</v>
      </c>
      <c r="E402" s="127">
        <v>5901</v>
      </c>
      <c r="F402" s="127" t="s">
        <v>31</v>
      </c>
      <c r="G402" s="127" t="s">
        <v>36</v>
      </c>
      <c r="H402" s="34" t="s">
        <v>31</v>
      </c>
      <c r="I402" s="40">
        <v>-1096800</v>
      </c>
      <c r="J402" s="41"/>
      <c r="K402" s="41"/>
      <c r="L402" s="41"/>
      <c r="M402" s="41"/>
      <c r="N402" s="152" t="s">
        <v>297</v>
      </c>
      <c r="O402" s="133" t="s">
        <v>70</v>
      </c>
      <c r="P402" s="161" t="s">
        <v>306</v>
      </c>
      <c r="Q402" s="149">
        <v>44827</v>
      </c>
    </row>
    <row r="403" spans="3:17" s="29" customFormat="1" ht="15">
      <c r="C403" s="144"/>
      <c r="D403" s="127">
        <v>6171</v>
      </c>
      <c r="E403" s="127">
        <v>5011</v>
      </c>
      <c r="F403" s="127">
        <v>104513013</v>
      </c>
      <c r="G403" s="143" t="s">
        <v>68</v>
      </c>
      <c r="H403" s="34">
        <v>42201000000</v>
      </c>
      <c r="I403" s="41">
        <v>578300</v>
      </c>
      <c r="J403" s="41"/>
      <c r="K403" s="41"/>
      <c r="L403" s="41"/>
      <c r="M403" s="41"/>
      <c r="N403" s="153"/>
      <c r="O403" s="152" t="s">
        <v>298</v>
      </c>
      <c r="P403" s="165"/>
      <c r="Q403" s="150"/>
    </row>
    <row r="404" spans="3:17" s="29" customFormat="1" ht="15">
      <c r="C404" s="144"/>
      <c r="D404" s="127">
        <v>6171</v>
      </c>
      <c r="E404" s="127">
        <v>5011</v>
      </c>
      <c r="F404" s="127">
        <v>104113013</v>
      </c>
      <c r="G404" s="144"/>
      <c r="H404" s="34">
        <v>42201000000</v>
      </c>
      <c r="I404" s="41">
        <v>100000</v>
      </c>
      <c r="J404" s="41"/>
      <c r="K404" s="41"/>
      <c r="L404" s="41"/>
      <c r="M404" s="41"/>
      <c r="N404" s="153"/>
      <c r="O404" s="153"/>
      <c r="P404" s="165"/>
      <c r="Q404" s="150"/>
    </row>
    <row r="405" spans="3:17" s="29" customFormat="1" ht="15">
      <c r="C405" s="144"/>
      <c r="D405" s="127">
        <v>6171</v>
      </c>
      <c r="E405" s="127">
        <v>5011</v>
      </c>
      <c r="F405" s="127" t="s">
        <v>31</v>
      </c>
      <c r="G405" s="144"/>
      <c r="H405" s="34">
        <v>42201000000</v>
      </c>
      <c r="I405" s="41">
        <v>75400</v>
      </c>
      <c r="J405" s="41"/>
      <c r="K405" s="41"/>
      <c r="L405" s="41"/>
      <c r="M405" s="41"/>
      <c r="N405" s="153"/>
      <c r="O405" s="153"/>
      <c r="P405" s="165"/>
      <c r="Q405" s="150"/>
    </row>
    <row r="406" spans="3:17" s="29" customFormat="1" ht="15">
      <c r="C406" s="144"/>
      <c r="D406" s="127">
        <v>6171</v>
      </c>
      <c r="E406" s="127">
        <v>5031</v>
      </c>
      <c r="F406" s="127">
        <v>104513013</v>
      </c>
      <c r="G406" s="144"/>
      <c r="H406" s="34">
        <v>42201000000</v>
      </c>
      <c r="I406" s="41">
        <v>143400</v>
      </c>
      <c r="J406" s="41"/>
      <c r="K406" s="41"/>
      <c r="L406" s="41"/>
      <c r="M406" s="41"/>
      <c r="N406" s="153"/>
      <c r="O406" s="153"/>
      <c r="P406" s="165"/>
      <c r="Q406" s="150"/>
    </row>
    <row r="407" spans="3:17" s="29" customFormat="1" ht="15">
      <c r="C407" s="144"/>
      <c r="D407" s="127">
        <v>6171</v>
      </c>
      <c r="E407" s="127">
        <v>5031</v>
      </c>
      <c r="F407" s="127">
        <v>104113013</v>
      </c>
      <c r="G407" s="144"/>
      <c r="H407" s="34">
        <v>42201000000</v>
      </c>
      <c r="I407" s="41">
        <v>24800</v>
      </c>
      <c r="J407" s="41"/>
      <c r="K407" s="41"/>
      <c r="L407" s="41"/>
      <c r="M407" s="41"/>
      <c r="N407" s="153"/>
      <c r="O407" s="153"/>
      <c r="P407" s="165"/>
      <c r="Q407" s="150"/>
    </row>
    <row r="408" spans="3:17" s="29" customFormat="1" ht="15">
      <c r="C408" s="144"/>
      <c r="D408" s="127">
        <v>6171</v>
      </c>
      <c r="E408" s="127">
        <v>5031</v>
      </c>
      <c r="F408" s="127" t="s">
        <v>31</v>
      </c>
      <c r="G408" s="144"/>
      <c r="H408" s="34">
        <v>42201000000</v>
      </c>
      <c r="I408" s="41">
        <v>18700</v>
      </c>
      <c r="J408" s="41"/>
      <c r="K408" s="41"/>
      <c r="L408" s="41"/>
      <c r="M408" s="41"/>
      <c r="N408" s="153"/>
      <c r="O408" s="153"/>
      <c r="P408" s="165"/>
      <c r="Q408" s="150"/>
    </row>
    <row r="409" spans="3:17" s="29" customFormat="1" ht="15">
      <c r="C409" s="144"/>
      <c r="D409" s="127">
        <v>6171</v>
      </c>
      <c r="E409" s="127">
        <v>5032</v>
      </c>
      <c r="F409" s="127">
        <v>104513013</v>
      </c>
      <c r="G409" s="144"/>
      <c r="H409" s="34">
        <v>42201000000</v>
      </c>
      <c r="I409" s="41">
        <v>52000</v>
      </c>
      <c r="J409" s="41"/>
      <c r="K409" s="41"/>
      <c r="L409" s="41"/>
      <c r="M409" s="41"/>
      <c r="N409" s="153"/>
      <c r="O409" s="153"/>
      <c r="P409" s="165"/>
      <c r="Q409" s="150"/>
    </row>
    <row r="410" spans="3:17" s="29" customFormat="1" ht="15">
      <c r="C410" s="144"/>
      <c r="D410" s="127">
        <v>6171</v>
      </c>
      <c r="E410" s="127">
        <v>5032</v>
      </c>
      <c r="F410" s="127">
        <v>104113013</v>
      </c>
      <c r="G410" s="144"/>
      <c r="H410" s="34">
        <v>42201000000</v>
      </c>
      <c r="I410" s="41">
        <v>9000</v>
      </c>
      <c r="J410" s="41"/>
      <c r="K410" s="41"/>
      <c r="L410" s="41"/>
      <c r="M410" s="41"/>
      <c r="N410" s="153"/>
      <c r="O410" s="153"/>
      <c r="P410" s="165"/>
      <c r="Q410" s="150"/>
    </row>
    <row r="411" spans="3:17" s="29" customFormat="1" ht="15">
      <c r="C411" s="144"/>
      <c r="D411" s="127">
        <v>6171</v>
      </c>
      <c r="E411" s="127">
        <v>5032</v>
      </c>
      <c r="F411" s="127" t="s">
        <v>31</v>
      </c>
      <c r="G411" s="144"/>
      <c r="H411" s="34">
        <v>42201000000</v>
      </c>
      <c r="I411" s="41">
        <v>6800</v>
      </c>
      <c r="J411" s="41"/>
      <c r="K411" s="41"/>
      <c r="L411" s="41"/>
      <c r="M411" s="41"/>
      <c r="N411" s="153"/>
      <c r="O411" s="153"/>
      <c r="P411" s="165"/>
      <c r="Q411" s="150"/>
    </row>
    <row r="412" spans="3:17" s="29" customFormat="1" ht="15">
      <c r="C412" s="144"/>
      <c r="D412" s="127">
        <v>6171</v>
      </c>
      <c r="E412" s="127">
        <v>5038</v>
      </c>
      <c r="F412" s="127">
        <v>104513013</v>
      </c>
      <c r="G412" s="144"/>
      <c r="H412" s="34">
        <v>42201000000</v>
      </c>
      <c r="I412" s="41">
        <v>2500</v>
      </c>
      <c r="J412" s="41"/>
      <c r="K412" s="41"/>
      <c r="L412" s="41"/>
      <c r="M412" s="41"/>
      <c r="N412" s="153"/>
      <c r="O412" s="153"/>
      <c r="P412" s="165"/>
      <c r="Q412" s="150"/>
    </row>
    <row r="413" spans="3:17" s="29" customFormat="1" ht="15">
      <c r="C413" s="144"/>
      <c r="D413" s="127">
        <v>6171</v>
      </c>
      <c r="E413" s="127">
        <v>5038</v>
      </c>
      <c r="F413" s="127">
        <v>104113013</v>
      </c>
      <c r="G413" s="144"/>
      <c r="H413" s="34">
        <v>42201000000</v>
      </c>
      <c r="I413" s="41">
        <v>500</v>
      </c>
      <c r="J413" s="41"/>
      <c r="K413" s="41"/>
      <c r="L413" s="41"/>
      <c r="M413" s="41"/>
      <c r="N413" s="153"/>
      <c r="O413" s="153"/>
      <c r="P413" s="165"/>
      <c r="Q413" s="150"/>
    </row>
    <row r="414" spans="3:17" s="29" customFormat="1" ht="15">
      <c r="C414" s="144"/>
      <c r="D414" s="127">
        <v>6171</v>
      </c>
      <c r="E414" s="127">
        <v>5038</v>
      </c>
      <c r="F414" s="127" t="s">
        <v>31</v>
      </c>
      <c r="G414" s="144"/>
      <c r="H414" s="34">
        <v>42201000000</v>
      </c>
      <c r="I414" s="41">
        <v>300</v>
      </c>
      <c r="J414" s="41"/>
      <c r="K414" s="41"/>
      <c r="L414" s="41"/>
      <c r="M414" s="41"/>
      <c r="N414" s="153"/>
      <c r="O414" s="153"/>
      <c r="P414" s="165"/>
      <c r="Q414" s="150"/>
    </row>
    <row r="415" spans="3:17" s="29" customFormat="1" ht="15">
      <c r="C415" s="144"/>
      <c r="D415" s="127">
        <v>6171</v>
      </c>
      <c r="E415" s="127">
        <v>5169</v>
      </c>
      <c r="F415" s="127">
        <v>104513013</v>
      </c>
      <c r="G415" s="144"/>
      <c r="H415" s="34">
        <v>42201000000</v>
      </c>
      <c r="I415" s="41">
        <v>24600</v>
      </c>
      <c r="J415" s="41"/>
      <c r="K415" s="41"/>
      <c r="L415" s="41"/>
      <c r="M415" s="41"/>
      <c r="N415" s="153"/>
      <c r="O415" s="153"/>
      <c r="P415" s="165"/>
      <c r="Q415" s="150"/>
    </row>
    <row r="416" spans="3:17" s="29" customFormat="1" ht="15">
      <c r="C416" s="144"/>
      <c r="D416" s="127">
        <v>6171</v>
      </c>
      <c r="E416" s="127">
        <v>5169</v>
      </c>
      <c r="F416" s="127">
        <v>104113013</v>
      </c>
      <c r="G416" s="144"/>
      <c r="H416" s="34">
        <v>42201000000</v>
      </c>
      <c r="I416" s="41">
        <v>4300</v>
      </c>
      <c r="J416" s="41"/>
      <c r="K416" s="41"/>
      <c r="L416" s="41"/>
      <c r="M416" s="41"/>
      <c r="N416" s="153"/>
      <c r="O416" s="153"/>
      <c r="P416" s="165"/>
      <c r="Q416" s="150"/>
    </row>
    <row r="417" spans="3:17" s="29" customFormat="1" ht="15">
      <c r="C417" s="144"/>
      <c r="D417" s="127">
        <v>6171</v>
      </c>
      <c r="E417" s="127">
        <v>5169</v>
      </c>
      <c r="F417" s="127" t="s">
        <v>31</v>
      </c>
      <c r="G417" s="144"/>
      <c r="H417" s="34">
        <v>42201000000</v>
      </c>
      <c r="I417" s="41">
        <v>3200</v>
      </c>
      <c r="J417" s="41"/>
      <c r="K417" s="41"/>
      <c r="L417" s="41"/>
      <c r="M417" s="41"/>
      <c r="N417" s="153"/>
      <c r="O417" s="153"/>
      <c r="P417" s="165"/>
      <c r="Q417" s="150"/>
    </row>
    <row r="418" spans="3:17" s="29" customFormat="1" ht="15">
      <c r="C418" s="144"/>
      <c r="D418" s="127">
        <v>6171</v>
      </c>
      <c r="E418" s="127">
        <v>5424</v>
      </c>
      <c r="F418" s="127">
        <v>104513013</v>
      </c>
      <c r="G418" s="144"/>
      <c r="H418" s="34">
        <v>42201000000</v>
      </c>
      <c r="I418" s="41">
        <v>15300</v>
      </c>
      <c r="J418" s="41"/>
      <c r="K418" s="41"/>
      <c r="L418" s="41"/>
      <c r="M418" s="41"/>
      <c r="N418" s="153"/>
      <c r="O418" s="153"/>
      <c r="P418" s="165"/>
      <c r="Q418" s="150"/>
    </row>
    <row r="419" spans="3:17" s="29" customFormat="1" ht="15">
      <c r="C419" s="144"/>
      <c r="D419" s="127">
        <v>6171</v>
      </c>
      <c r="E419" s="127">
        <v>5424</v>
      </c>
      <c r="F419" s="127">
        <v>104113013</v>
      </c>
      <c r="G419" s="144"/>
      <c r="H419" s="34">
        <v>42201000000</v>
      </c>
      <c r="I419" s="41">
        <v>2700</v>
      </c>
      <c r="J419" s="41"/>
      <c r="K419" s="41"/>
      <c r="L419" s="41"/>
      <c r="M419" s="41"/>
      <c r="N419" s="153"/>
      <c r="O419" s="153"/>
      <c r="P419" s="165"/>
      <c r="Q419" s="150"/>
    </row>
    <row r="420" spans="3:17" s="29" customFormat="1" ht="15">
      <c r="C420" s="144"/>
      <c r="D420" s="127">
        <v>6171</v>
      </c>
      <c r="E420" s="127">
        <v>5424</v>
      </c>
      <c r="F420" s="127" t="s">
        <v>31</v>
      </c>
      <c r="G420" s="144"/>
      <c r="H420" s="34">
        <v>42201000000</v>
      </c>
      <c r="I420" s="41">
        <v>2000</v>
      </c>
      <c r="J420" s="41"/>
      <c r="K420" s="41"/>
      <c r="L420" s="41"/>
      <c r="M420" s="41"/>
      <c r="N420" s="153"/>
      <c r="O420" s="153"/>
      <c r="P420" s="165"/>
      <c r="Q420" s="150"/>
    </row>
    <row r="421" spans="3:17" s="29" customFormat="1" ht="15">
      <c r="C421" s="144"/>
      <c r="D421" s="127">
        <v>6171</v>
      </c>
      <c r="E421" s="127">
        <v>5162</v>
      </c>
      <c r="F421" s="127">
        <v>104513013</v>
      </c>
      <c r="G421" s="144"/>
      <c r="H421" s="34">
        <v>42201000000</v>
      </c>
      <c r="I421" s="41">
        <v>3100</v>
      </c>
      <c r="J421" s="41"/>
      <c r="K421" s="41"/>
      <c r="L421" s="41"/>
      <c r="M421" s="41"/>
      <c r="N421" s="153"/>
      <c r="O421" s="153"/>
      <c r="P421" s="165"/>
      <c r="Q421" s="150"/>
    </row>
    <row r="422" spans="3:17" s="29" customFormat="1" ht="15">
      <c r="C422" s="144"/>
      <c r="D422" s="127">
        <v>6171</v>
      </c>
      <c r="E422" s="127">
        <v>5162</v>
      </c>
      <c r="F422" s="127">
        <v>104113013</v>
      </c>
      <c r="G422" s="144"/>
      <c r="H422" s="34">
        <v>42201000000</v>
      </c>
      <c r="I422" s="41">
        <v>500</v>
      </c>
      <c r="J422" s="41"/>
      <c r="K422" s="41"/>
      <c r="L422" s="41"/>
      <c r="M422" s="41"/>
      <c r="N422" s="153"/>
      <c r="O422" s="153"/>
      <c r="P422" s="165"/>
      <c r="Q422" s="150"/>
    </row>
    <row r="423" spans="3:17" s="29" customFormat="1" ht="15">
      <c r="C423" s="144"/>
      <c r="D423" s="127">
        <v>6171</v>
      </c>
      <c r="E423" s="127">
        <v>5162</v>
      </c>
      <c r="F423" s="127" t="s">
        <v>31</v>
      </c>
      <c r="G423" s="144"/>
      <c r="H423" s="34">
        <v>42201000000</v>
      </c>
      <c r="I423" s="41">
        <v>400</v>
      </c>
      <c r="J423" s="41"/>
      <c r="K423" s="41"/>
      <c r="L423" s="41"/>
      <c r="M423" s="41"/>
      <c r="N423" s="153"/>
      <c r="O423" s="153"/>
      <c r="P423" s="165"/>
      <c r="Q423" s="150"/>
    </row>
    <row r="424" spans="3:17" s="29" customFormat="1" ht="15">
      <c r="C424" s="144"/>
      <c r="D424" s="127">
        <v>6171</v>
      </c>
      <c r="E424" s="127">
        <v>5139</v>
      </c>
      <c r="F424" s="127">
        <v>104513013</v>
      </c>
      <c r="G424" s="144"/>
      <c r="H424" s="34">
        <v>42201000000</v>
      </c>
      <c r="I424" s="41">
        <v>3800</v>
      </c>
      <c r="J424" s="41"/>
      <c r="K424" s="41"/>
      <c r="L424" s="41"/>
      <c r="M424" s="41"/>
      <c r="N424" s="153"/>
      <c r="O424" s="153"/>
      <c r="P424" s="165"/>
      <c r="Q424" s="150"/>
    </row>
    <row r="425" spans="3:17" s="29" customFormat="1" ht="15">
      <c r="C425" s="144"/>
      <c r="D425" s="127">
        <v>6171</v>
      </c>
      <c r="E425" s="127">
        <v>5139</v>
      </c>
      <c r="F425" s="127">
        <v>104113013</v>
      </c>
      <c r="G425" s="144"/>
      <c r="H425" s="34">
        <v>42201000000</v>
      </c>
      <c r="I425" s="41">
        <v>700</v>
      </c>
      <c r="J425" s="41"/>
      <c r="K425" s="41"/>
      <c r="L425" s="41"/>
      <c r="M425" s="41"/>
      <c r="N425" s="153"/>
      <c r="O425" s="153"/>
      <c r="P425" s="165"/>
      <c r="Q425" s="150"/>
    </row>
    <row r="426" spans="3:17" s="29" customFormat="1" ht="15">
      <c r="C426" s="144"/>
      <c r="D426" s="127">
        <v>6171</v>
      </c>
      <c r="E426" s="127">
        <v>5139</v>
      </c>
      <c r="F426" s="127" t="s">
        <v>31</v>
      </c>
      <c r="G426" s="144"/>
      <c r="H426" s="34">
        <v>42201000000</v>
      </c>
      <c r="I426" s="41">
        <v>500</v>
      </c>
      <c r="J426" s="41"/>
      <c r="K426" s="41"/>
      <c r="L426" s="41"/>
      <c r="M426" s="41"/>
      <c r="N426" s="153"/>
      <c r="O426" s="153"/>
      <c r="P426" s="165"/>
      <c r="Q426" s="150"/>
    </row>
    <row r="427" spans="3:17" s="29" customFormat="1" ht="15">
      <c r="C427" s="144"/>
      <c r="D427" s="127">
        <v>6171</v>
      </c>
      <c r="E427" s="127">
        <v>5167</v>
      </c>
      <c r="F427" s="127">
        <v>104513013</v>
      </c>
      <c r="G427" s="144"/>
      <c r="H427" s="34">
        <v>42201000000</v>
      </c>
      <c r="I427" s="41">
        <v>18400</v>
      </c>
      <c r="J427" s="41"/>
      <c r="K427" s="41"/>
      <c r="L427" s="41"/>
      <c r="M427" s="41"/>
      <c r="N427" s="153"/>
      <c r="O427" s="153"/>
      <c r="P427" s="165"/>
      <c r="Q427" s="150"/>
    </row>
    <row r="428" spans="3:17" s="29" customFormat="1" ht="15">
      <c r="C428" s="144"/>
      <c r="D428" s="127">
        <v>6171</v>
      </c>
      <c r="E428" s="127">
        <v>5167</v>
      </c>
      <c r="F428" s="127">
        <v>104113013</v>
      </c>
      <c r="G428" s="144"/>
      <c r="H428" s="34">
        <v>42201000000</v>
      </c>
      <c r="I428" s="41">
        <v>3200</v>
      </c>
      <c r="J428" s="41"/>
      <c r="K428" s="41"/>
      <c r="L428" s="41"/>
      <c r="M428" s="41"/>
      <c r="N428" s="153"/>
      <c r="O428" s="153"/>
      <c r="P428" s="165"/>
      <c r="Q428" s="150"/>
    </row>
    <row r="429" spans="3:17" s="29" customFormat="1" ht="15">
      <c r="C429" s="145"/>
      <c r="D429" s="127">
        <v>6171</v>
      </c>
      <c r="E429" s="127">
        <v>5167</v>
      </c>
      <c r="F429" s="127" t="s">
        <v>31</v>
      </c>
      <c r="G429" s="145"/>
      <c r="H429" s="34">
        <v>42201000000</v>
      </c>
      <c r="I429" s="41">
        <v>2400</v>
      </c>
      <c r="J429" s="41"/>
      <c r="K429" s="41"/>
      <c r="L429" s="41"/>
      <c r="M429" s="41"/>
      <c r="N429" s="154"/>
      <c r="O429" s="154"/>
      <c r="P429" s="162"/>
      <c r="Q429" s="151"/>
    </row>
    <row r="430" spans="3:17" ht="15" customHeight="1">
      <c r="C430" s="143">
        <v>86</v>
      </c>
      <c r="D430" s="123">
        <v>3319</v>
      </c>
      <c r="E430" s="123">
        <v>2111</v>
      </c>
      <c r="F430" s="123" t="s">
        <v>31</v>
      </c>
      <c r="G430" s="143" t="s">
        <v>276</v>
      </c>
      <c r="H430" s="34" t="s">
        <v>31</v>
      </c>
      <c r="I430" s="64"/>
      <c r="J430" s="64"/>
      <c r="K430" s="64"/>
      <c r="L430" s="64">
        <v>605000</v>
      </c>
      <c r="M430" s="63"/>
      <c r="N430" s="152" t="s">
        <v>274</v>
      </c>
      <c r="O430" s="152" t="s">
        <v>275</v>
      </c>
      <c r="P430" s="146" t="s">
        <v>287</v>
      </c>
      <c r="Q430" s="149">
        <v>44806</v>
      </c>
    </row>
    <row r="431" spans="3:17" ht="15">
      <c r="C431" s="144"/>
      <c r="D431" s="123">
        <v>3319</v>
      </c>
      <c r="E431" s="123">
        <v>5139</v>
      </c>
      <c r="F431" s="123" t="s">
        <v>31</v>
      </c>
      <c r="G431" s="144"/>
      <c r="H431" s="34" t="s">
        <v>31</v>
      </c>
      <c r="I431" s="64">
        <v>150000</v>
      </c>
      <c r="J431" s="64"/>
      <c r="K431" s="64"/>
      <c r="L431" s="64"/>
      <c r="M431" s="63"/>
      <c r="N431" s="153"/>
      <c r="O431" s="153"/>
      <c r="P431" s="147"/>
      <c r="Q431" s="150"/>
    </row>
    <row r="432" spans="3:17" ht="15">
      <c r="C432" s="144"/>
      <c r="D432" s="123">
        <v>3319</v>
      </c>
      <c r="E432" s="123">
        <v>5154</v>
      </c>
      <c r="F432" s="123" t="s">
        <v>31</v>
      </c>
      <c r="G432" s="144"/>
      <c r="H432" s="34" t="s">
        <v>31</v>
      </c>
      <c r="I432" s="64">
        <v>50000</v>
      </c>
      <c r="J432" s="64"/>
      <c r="K432" s="64"/>
      <c r="L432" s="64"/>
      <c r="M432" s="63"/>
      <c r="N432" s="153"/>
      <c r="O432" s="153"/>
      <c r="P432" s="147"/>
      <c r="Q432" s="150"/>
    </row>
    <row r="433" spans="3:17" ht="15">
      <c r="C433" s="145"/>
      <c r="D433" s="123">
        <v>3319</v>
      </c>
      <c r="E433" s="123">
        <v>5169</v>
      </c>
      <c r="F433" s="123" t="s">
        <v>31</v>
      </c>
      <c r="G433" s="145"/>
      <c r="H433" s="34" t="s">
        <v>31</v>
      </c>
      <c r="I433" s="64">
        <v>405000</v>
      </c>
      <c r="J433" s="64"/>
      <c r="K433" s="64"/>
      <c r="L433" s="64"/>
      <c r="M433" s="63"/>
      <c r="N433" s="154"/>
      <c r="O433" s="154"/>
      <c r="P433" s="148"/>
      <c r="Q433" s="151"/>
    </row>
    <row r="434" spans="3:17" ht="15">
      <c r="C434" s="143">
        <v>87</v>
      </c>
      <c r="D434" s="123" t="s">
        <v>31</v>
      </c>
      <c r="E434" s="123">
        <v>4116</v>
      </c>
      <c r="F434" s="123">
        <v>15065</v>
      </c>
      <c r="G434" s="143" t="s">
        <v>41</v>
      </c>
      <c r="H434" s="34" t="s">
        <v>31</v>
      </c>
      <c r="I434" s="41"/>
      <c r="J434" s="41"/>
      <c r="K434" s="41"/>
      <c r="L434" s="41">
        <v>564300</v>
      </c>
      <c r="M434" s="41"/>
      <c r="N434" s="152" t="s">
        <v>277</v>
      </c>
      <c r="O434" s="152" t="s">
        <v>278</v>
      </c>
      <c r="P434" s="146" t="s">
        <v>288</v>
      </c>
      <c r="Q434" s="174">
        <v>44806</v>
      </c>
    </row>
    <row r="435" spans="3:17" ht="27.75" customHeight="1">
      <c r="C435" s="145"/>
      <c r="D435" s="123">
        <v>3741</v>
      </c>
      <c r="E435" s="123">
        <v>5336</v>
      </c>
      <c r="F435" s="123">
        <v>15065</v>
      </c>
      <c r="G435" s="145"/>
      <c r="H435" s="34">
        <v>3105</v>
      </c>
      <c r="I435" s="41">
        <v>564300</v>
      </c>
      <c r="J435" s="41"/>
      <c r="K435" s="41"/>
      <c r="L435" s="41"/>
      <c r="M435" s="41"/>
      <c r="N435" s="154"/>
      <c r="O435" s="154"/>
      <c r="P435" s="148"/>
      <c r="Q435" s="175"/>
    </row>
    <row r="436" spans="3:17" ht="15">
      <c r="C436" s="143">
        <v>88</v>
      </c>
      <c r="D436" s="123" t="s">
        <v>31</v>
      </c>
      <c r="E436" s="123">
        <v>4111</v>
      </c>
      <c r="F436" s="123">
        <v>98043</v>
      </c>
      <c r="G436" s="143" t="s">
        <v>36</v>
      </c>
      <c r="H436" s="34" t="s">
        <v>31</v>
      </c>
      <c r="I436" s="41"/>
      <c r="J436" s="41"/>
      <c r="K436" s="41"/>
      <c r="L436" s="41">
        <v>117300</v>
      </c>
      <c r="M436" s="41"/>
      <c r="N436" s="152" t="s">
        <v>279</v>
      </c>
      <c r="O436" s="72" t="s">
        <v>214</v>
      </c>
      <c r="P436" s="146" t="s">
        <v>289</v>
      </c>
      <c r="Q436" s="149">
        <v>44806</v>
      </c>
    </row>
    <row r="437" spans="3:17" ht="29.25" customHeight="1">
      <c r="C437" s="145"/>
      <c r="D437" s="123">
        <v>6409</v>
      </c>
      <c r="E437" s="123">
        <v>5901</v>
      </c>
      <c r="F437" s="123" t="s">
        <v>31</v>
      </c>
      <c r="G437" s="145"/>
      <c r="H437" s="34" t="s">
        <v>31</v>
      </c>
      <c r="I437" s="41">
        <v>117300</v>
      </c>
      <c r="J437" s="41"/>
      <c r="K437" s="41"/>
      <c r="L437" s="41"/>
      <c r="M437" s="41"/>
      <c r="N437" s="154"/>
      <c r="O437" s="134" t="s">
        <v>70</v>
      </c>
      <c r="P437" s="148"/>
      <c r="Q437" s="151"/>
    </row>
    <row r="438" spans="3:17" ht="15" customHeight="1">
      <c r="C438" s="143">
        <v>89</v>
      </c>
      <c r="D438" s="124" t="s">
        <v>31</v>
      </c>
      <c r="E438" s="124">
        <v>4116</v>
      </c>
      <c r="F438" s="124">
        <v>14004</v>
      </c>
      <c r="G438" s="143" t="s">
        <v>67</v>
      </c>
      <c r="H438" s="34" t="s">
        <v>31</v>
      </c>
      <c r="I438" s="41"/>
      <c r="J438" s="41"/>
      <c r="K438" s="41"/>
      <c r="L438" s="41">
        <v>60000</v>
      </c>
      <c r="M438" s="41"/>
      <c r="N438" s="152" t="s">
        <v>280</v>
      </c>
      <c r="O438" s="152" t="s">
        <v>59</v>
      </c>
      <c r="P438" s="146" t="s">
        <v>290</v>
      </c>
      <c r="Q438" s="149">
        <v>44806</v>
      </c>
    </row>
    <row r="439" spans="3:17" ht="15">
      <c r="C439" s="144"/>
      <c r="D439" s="124">
        <v>5512</v>
      </c>
      <c r="E439" s="124">
        <v>5011</v>
      </c>
      <c r="F439" s="124">
        <v>14004</v>
      </c>
      <c r="G439" s="144"/>
      <c r="H439" s="34">
        <v>1201</v>
      </c>
      <c r="I439" s="41">
        <v>45000</v>
      </c>
      <c r="J439" s="41"/>
      <c r="K439" s="41"/>
      <c r="L439" s="41"/>
      <c r="M439" s="41"/>
      <c r="N439" s="153"/>
      <c r="O439" s="153"/>
      <c r="P439" s="147"/>
      <c r="Q439" s="150"/>
    </row>
    <row r="440" spans="3:17" ht="15">
      <c r="C440" s="144"/>
      <c r="D440" s="124">
        <v>5512</v>
      </c>
      <c r="E440" s="124">
        <v>5031</v>
      </c>
      <c r="F440" s="124">
        <v>14004</v>
      </c>
      <c r="G440" s="144"/>
      <c r="H440" s="34" t="s">
        <v>31</v>
      </c>
      <c r="I440" s="41">
        <v>11000</v>
      </c>
      <c r="J440" s="41"/>
      <c r="K440" s="41"/>
      <c r="L440" s="41"/>
      <c r="M440" s="41"/>
      <c r="N440" s="153"/>
      <c r="O440" s="153"/>
      <c r="P440" s="147"/>
      <c r="Q440" s="150"/>
    </row>
    <row r="441" spans="3:17" ht="15">
      <c r="C441" s="145"/>
      <c r="D441" s="124">
        <v>5512</v>
      </c>
      <c r="E441" s="124">
        <v>5032</v>
      </c>
      <c r="F441" s="124">
        <v>14004</v>
      </c>
      <c r="G441" s="145"/>
      <c r="H441" s="34" t="s">
        <v>31</v>
      </c>
      <c r="I441" s="41">
        <v>4000</v>
      </c>
      <c r="J441" s="41"/>
      <c r="K441" s="41"/>
      <c r="L441" s="41"/>
      <c r="M441" s="41"/>
      <c r="N441" s="154"/>
      <c r="O441" s="154"/>
      <c r="P441" s="148"/>
      <c r="Q441" s="151"/>
    </row>
    <row r="442" spans="3:17" ht="15">
      <c r="C442" s="143">
        <v>90</v>
      </c>
      <c r="D442" s="124">
        <v>6402</v>
      </c>
      <c r="E442" s="124">
        <v>2229</v>
      </c>
      <c r="F442" s="124" t="s">
        <v>31</v>
      </c>
      <c r="G442" s="143" t="s">
        <v>81</v>
      </c>
      <c r="H442" s="34" t="s">
        <v>31</v>
      </c>
      <c r="I442" s="41"/>
      <c r="J442" s="41"/>
      <c r="K442" s="41"/>
      <c r="L442" s="41">
        <v>222200</v>
      </c>
      <c r="M442" s="41"/>
      <c r="N442" s="152" t="s">
        <v>281</v>
      </c>
      <c r="O442" s="152" t="s">
        <v>82</v>
      </c>
      <c r="P442" s="146" t="s">
        <v>291</v>
      </c>
      <c r="Q442" s="149">
        <v>44806</v>
      </c>
    </row>
    <row r="443" spans="3:17" ht="45.75" customHeight="1">
      <c r="C443" s="145"/>
      <c r="D443" s="124">
        <v>6402</v>
      </c>
      <c r="E443" s="124">
        <v>5364</v>
      </c>
      <c r="F443" s="124" t="s">
        <v>31</v>
      </c>
      <c r="G443" s="145"/>
      <c r="H443" s="34" t="s">
        <v>31</v>
      </c>
      <c r="I443" s="41">
        <v>222200</v>
      </c>
      <c r="J443" s="41"/>
      <c r="K443" s="41"/>
      <c r="L443" s="41"/>
      <c r="M443" s="41"/>
      <c r="N443" s="154"/>
      <c r="O443" s="154"/>
      <c r="P443" s="148"/>
      <c r="Q443" s="151"/>
    </row>
    <row r="444" spans="3:17" ht="15">
      <c r="C444" s="143">
        <v>91</v>
      </c>
      <c r="D444" s="124">
        <v>3613</v>
      </c>
      <c r="E444" s="124">
        <v>5171</v>
      </c>
      <c r="F444" s="124" t="s">
        <v>31</v>
      </c>
      <c r="G444" s="143" t="s">
        <v>44</v>
      </c>
      <c r="H444" s="34">
        <v>214</v>
      </c>
      <c r="I444" s="40">
        <v>-200000</v>
      </c>
      <c r="J444" s="41"/>
      <c r="K444" s="41"/>
      <c r="L444" s="41"/>
      <c r="M444" s="41"/>
      <c r="N444" s="152" t="s">
        <v>282</v>
      </c>
      <c r="O444" s="152" t="s">
        <v>283</v>
      </c>
      <c r="P444" s="146" t="s">
        <v>292</v>
      </c>
      <c r="Q444" s="149">
        <v>44806</v>
      </c>
    </row>
    <row r="445" spans="3:17" ht="15">
      <c r="C445" s="145"/>
      <c r="D445" s="124">
        <v>2219</v>
      </c>
      <c r="E445" s="124">
        <v>5171</v>
      </c>
      <c r="F445" s="124" t="s">
        <v>31</v>
      </c>
      <c r="G445" s="145"/>
      <c r="H445" s="34">
        <v>234</v>
      </c>
      <c r="I445" s="41">
        <v>200000</v>
      </c>
      <c r="J445" s="41"/>
      <c r="K445" s="41"/>
      <c r="L445" s="41"/>
      <c r="M445" s="41"/>
      <c r="N445" s="154"/>
      <c r="O445" s="154"/>
      <c r="P445" s="148"/>
      <c r="Q445" s="151"/>
    </row>
    <row r="446" spans="3:17" ht="15" customHeight="1">
      <c r="C446" s="143">
        <v>92</v>
      </c>
      <c r="D446" s="124">
        <v>6171</v>
      </c>
      <c r="E446" s="124">
        <v>6122</v>
      </c>
      <c r="F446" s="124" t="s">
        <v>31</v>
      </c>
      <c r="G446" s="143" t="s">
        <v>45</v>
      </c>
      <c r="H446" s="34">
        <v>888</v>
      </c>
      <c r="I446" s="41"/>
      <c r="J446" s="40">
        <v>-500000</v>
      </c>
      <c r="K446" s="41"/>
      <c r="L446" s="41"/>
      <c r="M446" s="41"/>
      <c r="N446" s="152" t="s">
        <v>284</v>
      </c>
      <c r="O446" s="152" t="s">
        <v>285</v>
      </c>
      <c r="P446" s="146" t="s">
        <v>293</v>
      </c>
      <c r="Q446" s="149">
        <v>44806</v>
      </c>
    </row>
    <row r="447" spans="3:17" ht="15">
      <c r="C447" s="144"/>
      <c r="D447" s="124">
        <v>6171</v>
      </c>
      <c r="E447" s="124">
        <v>5169</v>
      </c>
      <c r="F447" s="124" t="s">
        <v>31</v>
      </c>
      <c r="G447" s="144"/>
      <c r="H447" s="34">
        <v>888</v>
      </c>
      <c r="I447" s="41">
        <v>250000</v>
      </c>
      <c r="J447" s="41"/>
      <c r="K447" s="41"/>
      <c r="L447" s="41"/>
      <c r="M447" s="41"/>
      <c r="N447" s="153"/>
      <c r="O447" s="153"/>
      <c r="P447" s="147"/>
      <c r="Q447" s="150"/>
    </row>
    <row r="448" spans="3:17" ht="15">
      <c r="C448" s="145"/>
      <c r="D448" s="124">
        <v>6171</v>
      </c>
      <c r="E448" s="124">
        <v>5171</v>
      </c>
      <c r="F448" s="124" t="s">
        <v>31</v>
      </c>
      <c r="G448" s="145"/>
      <c r="H448" s="34">
        <v>888</v>
      </c>
      <c r="I448" s="41">
        <v>250000</v>
      </c>
      <c r="J448" s="41"/>
      <c r="K448" s="41"/>
      <c r="L448" s="41"/>
      <c r="M448" s="41"/>
      <c r="N448" s="154"/>
      <c r="O448" s="154"/>
      <c r="P448" s="148"/>
      <c r="Q448" s="151"/>
    </row>
    <row r="449" spans="3:17" s="29" customFormat="1" ht="15">
      <c r="C449" s="143">
        <v>93</v>
      </c>
      <c r="D449" s="127">
        <v>4359</v>
      </c>
      <c r="E449" s="127">
        <v>5331</v>
      </c>
      <c r="F449" s="127" t="s">
        <v>31</v>
      </c>
      <c r="G449" s="127" t="s">
        <v>53</v>
      </c>
      <c r="H449" s="34">
        <v>3104</v>
      </c>
      <c r="I449" s="40">
        <v>-4000000</v>
      </c>
      <c r="J449" s="41"/>
      <c r="K449" s="41"/>
      <c r="L449" s="41"/>
      <c r="M449" s="41"/>
      <c r="N449" s="152" t="s">
        <v>299</v>
      </c>
      <c r="O449" s="132" t="s">
        <v>300</v>
      </c>
      <c r="P449" s="161" t="s">
        <v>307</v>
      </c>
      <c r="Q449" s="149">
        <v>44827</v>
      </c>
    </row>
    <row r="450" spans="3:17" s="29" customFormat="1" ht="15">
      <c r="C450" s="145"/>
      <c r="D450" s="127">
        <v>6409</v>
      </c>
      <c r="E450" s="127">
        <v>5901</v>
      </c>
      <c r="F450" s="127" t="s">
        <v>31</v>
      </c>
      <c r="G450" s="131" t="s">
        <v>36</v>
      </c>
      <c r="H450" s="34" t="s">
        <v>31</v>
      </c>
      <c r="I450" s="41">
        <v>4000000</v>
      </c>
      <c r="J450" s="41"/>
      <c r="K450" s="41"/>
      <c r="L450" s="41"/>
      <c r="M450" s="41"/>
      <c r="N450" s="154"/>
      <c r="O450" s="130" t="s">
        <v>70</v>
      </c>
      <c r="P450" s="162"/>
      <c r="Q450" s="151"/>
    </row>
    <row r="451" spans="3:17" s="29" customFormat="1" ht="15">
      <c r="C451" s="131">
        <v>94</v>
      </c>
      <c r="D451" s="155" t="s">
        <v>304</v>
      </c>
      <c r="E451" s="156"/>
      <c r="F451" s="156"/>
      <c r="G451" s="156"/>
      <c r="H451" s="156"/>
      <c r="I451" s="156"/>
      <c r="J451" s="156"/>
      <c r="K451" s="156"/>
      <c r="L451" s="156"/>
      <c r="M451" s="156"/>
      <c r="N451" s="156"/>
      <c r="O451" s="156"/>
      <c r="P451" s="157"/>
      <c r="Q451" s="149">
        <v>44818</v>
      </c>
    </row>
    <row r="452" spans="3:17" s="29" customFormat="1" ht="15">
      <c r="C452" s="129">
        <v>95</v>
      </c>
      <c r="D452" s="158"/>
      <c r="E452" s="159"/>
      <c r="F452" s="159"/>
      <c r="G452" s="159"/>
      <c r="H452" s="159"/>
      <c r="I452" s="159"/>
      <c r="J452" s="159"/>
      <c r="K452" s="159"/>
      <c r="L452" s="159"/>
      <c r="M452" s="159"/>
      <c r="N452" s="159"/>
      <c r="O452" s="159"/>
      <c r="P452" s="160"/>
      <c r="Q452" s="151"/>
    </row>
    <row r="453" spans="3:17" ht="15">
      <c r="C453" s="143">
        <v>96</v>
      </c>
      <c r="D453" s="125" t="s">
        <v>31</v>
      </c>
      <c r="E453" s="125">
        <v>4116</v>
      </c>
      <c r="F453" s="125">
        <v>13010</v>
      </c>
      <c r="G453" s="143" t="s">
        <v>68</v>
      </c>
      <c r="H453" s="34" t="s">
        <v>31</v>
      </c>
      <c r="I453" s="41"/>
      <c r="J453" s="41"/>
      <c r="K453" s="41"/>
      <c r="L453" s="41">
        <v>22500</v>
      </c>
      <c r="M453" s="41"/>
      <c r="N453" s="152" t="s">
        <v>114</v>
      </c>
      <c r="O453" s="152" t="s">
        <v>115</v>
      </c>
      <c r="P453" s="146" t="s">
        <v>294</v>
      </c>
      <c r="Q453" s="149">
        <v>44818</v>
      </c>
    </row>
    <row r="454" spans="3:17" ht="15">
      <c r="C454" s="145"/>
      <c r="D454" s="125">
        <v>4339</v>
      </c>
      <c r="E454" s="125">
        <v>5169</v>
      </c>
      <c r="F454" s="125">
        <v>13010</v>
      </c>
      <c r="G454" s="145"/>
      <c r="H454" s="34" t="s">
        <v>31</v>
      </c>
      <c r="I454" s="41">
        <v>22500</v>
      </c>
      <c r="J454" s="41"/>
      <c r="K454" s="41"/>
      <c r="L454" s="41"/>
      <c r="M454" s="41"/>
      <c r="N454" s="154"/>
      <c r="O454" s="154"/>
      <c r="P454" s="148"/>
      <c r="Q454" s="151"/>
    </row>
    <row r="455" spans="3:17" ht="15">
      <c r="C455" s="143">
        <v>97</v>
      </c>
      <c r="D455" s="127">
        <v>6409</v>
      </c>
      <c r="E455" s="127">
        <v>5901</v>
      </c>
      <c r="F455" s="127" t="s">
        <v>31</v>
      </c>
      <c r="G455" s="127" t="s">
        <v>36</v>
      </c>
      <c r="H455" s="34" t="s">
        <v>31</v>
      </c>
      <c r="I455" s="40">
        <v>-678000</v>
      </c>
      <c r="J455" s="41"/>
      <c r="K455" s="41"/>
      <c r="L455" s="41"/>
      <c r="M455" s="41"/>
      <c r="N455" s="152" t="s">
        <v>301</v>
      </c>
      <c r="O455" s="42" t="s">
        <v>70</v>
      </c>
      <c r="P455" s="161" t="s">
        <v>308</v>
      </c>
      <c r="Q455" s="149">
        <v>44827</v>
      </c>
    </row>
    <row r="456" spans="3:17" ht="30">
      <c r="C456" s="145"/>
      <c r="D456" s="127">
        <v>3113</v>
      </c>
      <c r="E456" s="127">
        <v>5651</v>
      </c>
      <c r="F456" s="127" t="s">
        <v>31</v>
      </c>
      <c r="G456" s="127" t="s">
        <v>43</v>
      </c>
      <c r="H456" s="34">
        <v>305</v>
      </c>
      <c r="I456" s="41">
        <v>678000</v>
      </c>
      <c r="J456" s="41"/>
      <c r="K456" s="41"/>
      <c r="L456" s="41"/>
      <c r="M456" s="41"/>
      <c r="N456" s="154"/>
      <c r="O456" s="128" t="s">
        <v>302</v>
      </c>
      <c r="P456" s="162"/>
      <c r="Q456" s="151"/>
    </row>
    <row r="457" spans="3:17" ht="15">
      <c r="C457" s="143">
        <v>98</v>
      </c>
      <c r="D457" s="127">
        <v>6409</v>
      </c>
      <c r="E457" s="127">
        <v>5901</v>
      </c>
      <c r="F457" s="127" t="s">
        <v>31</v>
      </c>
      <c r="G457" s="127" t="s">
        <v>36</v>
      </c>
      <c r="H457" s="34" t="s">
        <v>31</v>
      </c>
      <c r="I457" s="40">
        <v>-100000</v>
      </c>
      <c r="J457" s="41"/>
      <c r="K457" s="41"/>
      <c r="L457" s="41"/>
      <c r="M457" s="41"/>
      <c r="N457" s="152" t="s">
        <v>303</v>
      </c>
      <c r="O457" s="42" t="s">
        <v>70</v>
      </c>
      <c r="P457" s="161" t="s">
        <v>309</v>
      </c>
      <c r="Q457" s="149">
        <v>44827</v>
      </c>
    </row>
    <row r="458" spans="3:17" ht="30">
      <c r="C458" s="145"/>
      <c r="D458" s="127">
        <v>3113</v>
      </c>
      <c r="E458" s="127">
        <v>5651</v>
      </c>
      <c r="F458" s="127" t="s">
        <v>31</v>
      </c>
      <c r="G458" s="127" t="s">
        <v>43</v>
      </c>
      <c r="H458" s="34">
        <v>304</v>
      </c>
      <c r="I458" s="41">
        <v>100000</v>
      </c>
      <c r="J458" s="41"/>
      <c r="K458" s="41"/>
      <c r="L458" s="41"/>
      <c r="M458" s="41"/>
      <c r="N458" s="154"/>
      <c r="O458" s="128" t="s">
        <v>302</v>
      </c>
      <c r="P458" s="162"/>
      <c r="Q458" s="151"/>
    </row>
    <row r="459" spans="3:17" ht="15">
      <c r="C459" s="143">
        <v>99</v>
      </c>
      <c r="D459" s="135" t="s">
        <v>31</v>
      </c>
      <c r="E459" s="135">
        <v>4116</v>
      </c>
      <c r="F459" s="135">
        <v>13010</v>
      </c>
      <c r="G459" s="143" t="s">
        <v>68</v>
      </c>
      <c r="H459" s="34" t="s">
        <v>31</v>
      </c>
      <c r="I459" s="41"/>
      <c r="J459" s="41"/>
      <c r="K459" s="41"/>
      <c r="L459" s="41">
        <v>22500</v>
      </c>
      <c r="M459" s="41"/>
      <c r="N459" s="152" t="s">
        <v>114</v>
      </c>
      <c r="O459" s="152" t="s">
        <v>115</v>
      </c>
      <c r="P459" s="146" t="s">
        <v>314</v>
      </c>
      <c r="Q459" s="149">
        <v>44845</v>
      </c>
    </row>
    <row r="460" spans="3:17" ht="15">
      <c r="C460" s="145"/>
      <c r="D460" s="135">
        <v>4339</v>
      </c>
      <c r="E460" s="135">
        <v>5169</v>
      </c>
      <c r="F460" s="135">
        <v>13010</v>
      </c>
      <c r="G460" s="145"/>
      <c r="H460" s="34" t="s">
        <v>31</v>
      </c>
      <c r="I460" s="41">
        <v>22500</v>
      </c>
      <c r="J460" s="41"/>
      <c r="K460" s="41"/>
      <c r="L460" s="41"/>
      <c r="M460" s="41"/>
      <c r="N460" s="154"/>
      <c r="O460" s="154"/>
      <c r="P460" s="148"/>
      <c r="Q460" s="151"/>
    </row>
    <row r="461" spans="3:17" ht="15" customHeight="1">
      <c r="C461" s="143">
        <v>100</v>
      </c>
      <c r="D461" s="135" t="s">
        <v>31</v>
      </c>
      <c r="E461" s="135">
        <v>4111</v>
      </c>
      <c r="F461" s="135">
        <v>98187</v>
      </c>
      <c r="G461" s="143" t="s">
        <v>78</v>
      </c>
      <c r="H461" s="34" t="s">
        <v>31</v>
      </c>
      <c r="I461" s="41"/>
      <c r="J461" s="41"/>
      <c r="K461" s="41"/>
      <c r="L461" s="41">
        <v>1300000</v>
      </c>
      <c r="M461" s="41"/>
      <c r="N461" s="152" t="s">
        <v>310</v>
      </c>
      <c r="O461" s="152" t="s">
        <v>311</v>
      </c>
      <c r="P461" s="146" t="s">
        <v>315</v>
      </c>
      <c r="Q461" s="149">
        <v>44845</v>
      </c>
    </row>
    <row r="462" spans="3:17" ht="15">
      <c r="C462" s="144"/>
      <c r="D462" s="135">
        <v>6115</v>
      </c>
      <c r="E462" s="135">
        <v>5011</v>
      </c>
      <c r="F462" s="135">
        <v>98187</v>
      </c>
      <c r="G462" s="144"/>
      <c r="H462" s="34" t="s">
        <v>31</v>
      </c>
      <c r="I462" s="41">
        <v>30000</v>
      </c>
      <c r="J462" s="41"/>
      <c r="K462" s="41"/>
      <c r="L462" s="41"/>
      <c r="M462" s="41"/>
      <c r="N462" s="153"/>
      <c r="O462" s="153"/>
      <c r="P462" s="147"/>
      <c r="Q462" s="150"/>
    </row>
    <row r="463" spans="3:17" ht="15">
      <c r="C463" s="144"/>
      <c r="D463" s="135">
        <v>6115</v>
      </c>
      <c r="E463" s="135">
        <v>5031</v>
      </c>
      <c r="F463" s="135">
        <v>98187</v>
      </c>
      <c r="G463" s="144"/>
      <c r="H463" s="34" t="s">
        <v>31</v>
      </c>
      <c r="I463" s="41">
        <v>8000</v>
      </c>
      <c r="J463" s="41"/>
      <c r="K463" s="41"/>
      <c r="L463" s="41"/>
      <c r="M463" s="41"/>
      <c r="N463" s="153"/>
      <c r="O463" s="153"/>
      <c r="P463" s="147"/>
      <c r="Q463" s="150"/>
    </row>
    <row r="464" spans="3:17" ht="15">
      <c r="C464" s="144"/>
      <c r="D464" s="135">
        <v>6115</v>
      </c>
      <c r="E464" s="135">
        <v>5032</v>
      </c>
      <c r="F464" s="135">
        <v>98187</v>
      </c>
      <c r="G464" s="144"/>
      <c r="H464" s="34" t="s">
        <v>31</v>
      </c>
      <c r="I464" s="41">
        <v>3000</v>
      </c>
      <c r="J464" s="41"/>
      <c r="K464" s="41"/>
      <c r="L464" s="41"/>
      <c r="M464" s="41"/>
      <c r="N464" s="153"/>
      <c r="O464" s="153"/>
      <c r="P464" s="147"/>
      <c r="Q464" s="150"/>
    </row>
    <row r="465" spans="3:17" ht="15">
      <c r="C465" s="144"/>
      <c r="D465" s="135">
        <v>6115</v>
      </c>
      <c r="E465" s="135">
        <v>5139</v>
      </c>
      <c r="F465" s="135">
        <v>98187</v>
      </c>
      <c r="G465" s="144"/>
      <c r="H465" s="34" t="s">
        <v>31</v>
      </c>
      <c r="I465" s="41">
        <v>40000</v>
      </c>
      <c r="J465" s="41"/>
      <c r="K465" s="41"/>
      <c r="L465" s="41"/>
      <c r="M465" s="41"/>
      <c r="N465" s="153"/>
      <c r="O465" s="153"/>
      <c r="P465" s="147"/>
      <c r="Q465" s="150"/>
    </row>
    <row r="466" spans="3:17" ht="15">
      <c r="C466" s="144"/>
      <c r="D466" s="135">
        <v>6115</v>
      </c>
      <c r="E466" s="135">
        <v>5151</v>
      </c>
      <c r="F466" s="135">
        <v>98187</v>
      </c>
      <c r="G466" s="144"/>
      <c r="H466" s="34" t="s">
        <v>31</v>
      </c>
      <c r="I466" s="41">
        <v>1000</v>
      </c>
      <c r="J466" s="41"/>
      <c r="K466" s="41"/>
      <c r="L466" s="41"/>
      <c r="M466" s="41"/>
      <c r="N466" s="153"/>
      <c r="O466" s="153"/>
      <c r="P466" s="147"/>
      <c r="Q466" s="150"/>
    </row>
    <row r="467" spans="3:17" ht="15">
      <c r="C467" s="144"/>
      <c r="D467" s="135">
        <v>6115</v>
      </c>
      <c r="E467" s="135">
        <v>5152</v>
      </c>
      <c r="F467" s="135">
        <v>98187</v>
      </c>
      <c r="G467" s="144"/>
      <c r="H467" s="34" t="s">
        <v>31</v>
      </c>
      <c r="I467" s="41">
        <v>8000</v>
      </c>
      <c r="J467" s="41"/>
      <c r="K467" s="41"/>
      <c r="L467" s="41"/>
      <c r="M467" s="41"/>
      <c r="N467" s="153"/>
      <c r="O467" s="153"/>
      <c r="P467" s="147"/>
      <c r="Q467" s="150"/>
    </row>
    <row r="468" spans="3:17" ht="15">
      <c r="C468" s="144"/>
      <c r="D468" s="135">
        <v>6115</v>
      </c>
      <c r="E468" s="135">
        <v>5154</v>
      </c>
      <c r="F468" s="135">
        <v>98187</v>
      </c>
      <c r="G468" s="144"/>
      <c r="H468" s="34" t="s">
        <v>31</v>
      </c>
      <c r="I468" s="41">
        <v>6000</v>
      </c>
      <c r="J468" s="41"/>
      <c r="K468" s="41"/>
      <c r="L468" s="41"/>
      <c r="M468" s="41"/>
      <c r="N468" s="153"/>
      <c r="O468" s="153"/>
      <c r="P468" s="147"/>
      <c r="Q468" s="150"/>
    </row>
    <row r="469" spans="3:17" ht="15">
      <c r="C469" s="144"/>
      <c r="D469" s="135">
        <v>6115</v>
      </c>
      <c r="E469" s="135">
        <v>5161</v>
      </c>
      <c r="F469" s="135">
        <v>98187</v>
      </c>
      <c r="G469" s="144"/>
      <c r="H469" s="34" t="s">
        <v>31</v>
      </c>
      <c r="I469" s="41">
        <v>15000</v>
      </c>
      <c r="J469" s="41"/>
      <c r="K469" s="41"/>
      <c r="L469" s="41"/>
      <c r="M469" s="41"/>
      <c r="N469" s="153"/>
      <c r="O469" s="153"/>
      <c r="P469" s="147"/>
      <c r="Q469" s="150"/>
    </row>
    <row r="470" spans="3:17" ht="15">
      <c r="C470" s="144"/>
      <c r="D470" s="135">
        <v>6115</v>
      </c>
      <c r="E470" s="135">
        <v>5162</v>
      </c>
      <c r="F470" s="135">
        <v>98187</v>
      </c>
      <c r="G470" s="144"/>
      <c r="H470" s="34" t="s">
        <v>31</v>
      </c>
      <c r="I470" s="41">
        <v>70000</v>
      </c>
      <c r="J470" s="41"/>
      <c r="K470" s="41"/>
      <c r="L470" s="41"/>
      <c r="M470" s="41"/>
      <c r="N470" s="153"/>
      <c r="O470" s="153"/>
      <c r="P470" s="147"/>
      <c r="Q470" s="150"/>
    </row>
    <row r="471" spans="3:17" ht="15">
      <c r="C471" s="144"/>
      <c r="D471" s="135">
        <v>6115</v>
      </c>
      <c r="E471" s="135">
        <v>5164</v>
      </c>
      <c r="F471" s="135">
        <v>98187</v>
      </c>
      <c r="G471" s="144"/>
      <c r="H471" s="34" t="s">
        <v>31</v>
      </c>
      <c r="I471" s="41">
        <v>15000</v>
      </c>
      <c r="J471" s="41"/>
      <c r="K471" s="41"/>
      <c r="L471" s="41"/>
      <c r="M471" s="41"/>
      <c r="N471" s="153"/>
      <c r="O471" s="153"/>
      <c r="P471" s="147"/>
      <c r="Q471" s="150"/>
    </row>
    <row r="472" spans="3:17" ht="15">
      <c r="C472" s="144"/>
      <c r="D472" s="135">
        <v>6115</v>
      </c>
      <c r="E472" s="135">
        <v>5169</v>
      </c>
      <c r="F472" s="135">
        <v>98187</v>
      </c>
      <c r="G472" s="144"/>
      <c r="H472" s="34" t="s">
        <v>31</v>
      </c>
      <c r="I472" s="41">
        <v>90000</v>
      </c>
      <c r="J472" s="41"/>
      <c r="K472" s="41"/>
      <c r="L472" s="41"/>
      <c r="M472" s="41"/>
      <c r="N472" s="153"/>
      <c r="O472" s="153"/>
      <c r="P472" s="147"/>
      <c r="Q472" s="150"/>
    </row>
    <row r="473" spans="3:17" ht="15">
      <c r="C473" s="144"/>
      <c r="D473" s="135">
        <v>6115</v>
      </c>
      <c r="E473" s="135">
        <v>5019</v>
      </c>
      <c r="F473" s="135">
        <v>98187</v>
      </c>
      <c r="G473" s="144"/>
      <c r="H473" s="34" t="s">
        <v>31</v>
      </c>
      <c r="I473" s="41">
        <v>20000</v>
      </c>
      <c r="J473" s="41"/>
      <c r="K473" s="41"/>
      <c r="L473" s="41"/>
      <c r="M473" s="41"/>
      <c r="N473" s="153"/>
      <c r="O473" s="153"/>
      <c r="P473" s="147"/>
      <c r="Q473" s="150"/>
    </row>
    <row r="474" spans="3:17" ht="15">
      <c r="C474" s="144"/>
      <c r="D474" s="135">
        <v>6115</v>
      </c>
      <c r="E474" s="135">
        <v>5021</v>
      </c>
      <c r="F474" s="135">
        <v>98187</v>
      </c>
      <c r="G474" s="144"/>
      <c r="H474" s="34" t="s">
        <v>31</v>
      </c>
      <c r="I474" s="41">
        <v>984000</v>
      </c>
      <c r="J474" s="41"/>
      <c r="K474" s="41"/>
      <c r="L474" s="41"/>
      <c r="M474" s="41"/>
      <c r="N474" s="153"/>
      <c r="O474" s="153"/>
      <c r="P474" s="147"/>
      <c r="Q474" s="150"/>
    </row>
    <row r="475" spans="3:17" ht="15">
      <c r="C475" s="144"/>
      <c r="D475" s="135">
        <v>6115</v>
      </c>
      <c r="E475" s="135">
        <v>5029</v>
      </c>
      <c r="F475" s="135">
        <v>98187</v>
      </c>
      <c r="G475" s="144"/>
      <c r="H475" s="34" t="s">
        <v>31</v>
      </c>
      <c r="I475" s="41">
        <v>5000</v>
      </c>
      <c r="J475" s="41"/>
      <c r="K475" s="41"/>
      <c r="L475" s="41"/>
      <c r="M475" s="41"/>
      <c r="N475" s="153"/>
      <c r="O475" s="153"/>
      <c r="P475" s="147"/>
      <c r="Q475" s="150"/>
    </row>
    <row r="476" spans="3:17" ht="15">
      <c r="C476" s="145"/>
      <c r="D476" s="135">
        <v>6115</v>
      </c>
      <c r="E476" s="135">
        <v>5039</v>
      </c>
      <c r="F476" s="135">
        <v>98187</v>
      </c>
      <c r="G476" s="145"/>
      <c r="H476" s="34" t="s">
        <v>31</v>
      </c>
      <c r="I476" s="41">
        <v>5000</v>
      </c>
      <c r="J476" s="41"/>
      <c r="K476" s="41"/>
      <c r="L476" s="41"/>
      <c r="M476" s="41"/>
      <c r="N476" s="154"/>
      <c r="O476" s="154"/>
      <c r="P476" s="148"/>
      <c r="Q476" s="151"/>
    </row>
    <row r="477" spans="3:17" ht="15">
      <c r="C477" s="143">
        <v>101</v>
      </c>
      <c r="D477" s="136" t="s">
        <v>31</v>
      </c>
      <c r="E477" s="136">
        <v>4116</v>
      </c>
      <c r="F477" s="136">
        <v>13011</v>
      </c>
      <c r="G477" s="136" t="s">
        <v>67</v>
      </c>
      <c r="H477" s="34" t="s">
        <v>31</v>
      </c>
      <c r="I477" s="41"/>
      <c r="J477" s="41"/>
      <c r="K477" s="41"/>
      <c r="L477" s="41">
        <v>901900</v>
      </c>
      <c r="M477" s="41"/>
      <c r="N477" s="152" t="s">
        <v>312</v>
      </c>
      <c r="O477" s="152" t="s">
        <v>94</v>
      </c>
      <c r="P477" s="146" t="s">
        <v>316</v>
      </c>
      <c r="Q477" s="149">
        <v>44845</v>
      </c>
    </row>
    <row r="478" spans="3:17" ht="45" customHeight="1">
      <c r="C478" s="145"/>
      <c r="D478" s="136">
        <v>6409</v>
      </c>
      <c r="E478" s="136">
        <v>5901</v>
      </c>
      <c r="F478" s="136" t="s">
        <v>31</v>
      </c>
      <c r="G478" s="136" t="s">
        <v>36</v>
      </c>
      <c r="H478" s="34" t="s">
        <v>31</v>
      </c>
      <c r="I478" s="41">
        <v>901900</v>
      </c>
      <c r="J478" s="41"/>
      <c r="K478" s="41"/>
      <c r="L478" s="41"/>
      <c r="M478" s="41"/>
      <c r="N478" s="154"/>
      <c r="O478" s="154"/>
      <c r="P478" s="148"/>
      <c r="Q478" s="151"/>
    </row>
    <row r="479" spans="3:17" ht="15">
      <c r="C479" s="143">
        <v>102</v>
      </c>
      <c r="D479" s="136" t="s">
        <v>31</v>
      </c>
      <c r="E479" s="136">
        <v>4116</v>
      </c>
      <c r="F479" s="136">
        <v>13351</v>
      </c>
      <c r="G479" s="143" t="s">
        <v>53</v>
      </c>
      <c r="H479" s="34" t="s">
        <v>31</v>
      </c>
      <c r="I479" s="41"/>
      <c r="J479" s="41"/>
      <c r="K479" s="41"/>
      <c r="L479" s="41">
        <v>240000</v>
      </c>
      <c r="M479" s="41"/>
      <c r="N479" s="152" t="s">
        <v>313</v>
      </c>
      <c r="O479" s="152" t="s">
        <v>94</v>
      </c>
      <c r="P479" s="146" t="s">
        <v>317</v>
      </c>
      <c r="Q479" s="149">
        <v>44845</v>
      </c>
    </row>
    <row r="480" spans="3:17" ht="57.75" customHeight="1">
      <c r="C480" s="145"/>
      <c r="D480" s="136">
        <v>4359</v>
      </c>
      <c r="E480" s="136">
        <v>5336</v>
      </c>
      <c r="F480" s="136">
        <v>13351</v>
      </c>
      <c r="G480" s="145"/>
      <c r="H480" s="34" t="s">
        <v>31</v>
      </c>
      <c r="I480" s="41">
        <v>240000</v>
      </c>
      <c r="J480" s="41"/>
      <c r="K480" s="41"/>
      <c r="L480" s="41"/>
      <c r="M480" s="41"/>
      <c r="N480" s="154"/>
      <c r="O480" s="154"/>
      <c r="P480" s="148"/>
      <c r="Q480" s="151"/>
    </row>
    <row r="481" spans="3:17" ht="15">
      <c r="C481" s="143">
        <v>103</v>
      </c>
      <c r="D481" s="136">
        <v>6310</v>
      </c>
      <c r="E481" s="136">
        <v>2148</v>
      </c>
      <c r="F481" s="136" t="s">
        <v>31</v>
      </c>
      <c r="G481" s="143" t="s">
        <v>36</v>
      </c>
      <c r="H481" s="34" t="s">
        <v>31</v>
      </c>
      <c r="I481" s="41"/>
      <c r="J481" s="41"/>
      <c r="K481" s="41"/>
      <c r="L481" s="41">
        <v>10000000</v>
      </c>
      <c r="M481" s="41"/>
      <c r="N481" s="152" t="s">
        <v>264</v>
      </c>
      <c r="O481" s="152" t="s">
        <v>265</v>
      </c>
      <c r="P481" s="146" t="s">
        <v>318</v>
      </c>
      <c r="Q481" s="149">
        <v>44845</v>
      </c>
    </row>
    <row r="482" spans="3:17" ht="15">
      <c r="C482" s="145"/>
      <c r="D482" s="136">
        <v>6310</v>
      </c>
      <c r="E482" s="136">
        <v>5147</v>
      </c>
      <c r="F482" s="136" t="s">
        <v>31</v>
      </c>
      <c r="G482" s="145"/>
      <c r="H482" s="34" t="s">
        <v>31</v>
      </c>
      <c r="I482" s="41">
        <v>10000000</v>
      </c>
      <c r="J482" s="41"/>
      <c r="K482" s="41"/>
      <c r="L482" s="41"/>
      <c r="M482" s="41"/>
      <c r="N482" s="154"/>
      <c r="O482" s="154"/>
      <c r="P482" s="148"/>
      <c r="Q482" s="151"/>
    </row>
    <row r="483" spans="3:17" ht="15">
      <c r="C483" s="143">
        <v>104</v>
      </c>
      <c r="D483" s="137" t="s">
        <v>31</v>
      </c>
      <c r="E483" s="137">
        <v>4116</v>
      </c>
      <c r="F483" s="137">
        <v>13010</v>
      </c>
      <c r="G483" s="143" t="s">
        <v>68</v>
      </c>
      <c r="H483" s="34" t="s">
        <v>31</v>
      </c>
      <c r="I483" s="41"/>
      <c r="J483" s="41"/>
      <c r="K483" s="41"/>
      <c r="L483" s="41">
        <v>18000</v>
      </c>
      <c r="M483" s="41"/>
      <c r="N483" s="152" t="s">
        <v>114</v>
      </c>
      <c r="O483" s="152" t="s">
        <v>115</v>
      </c>
      <c r="P483" s="146" t="s">
        <v>322</v>
      </c>
      <c r="Q483" s="149">
        <v>44855</v>
      </c>
    </row>
    <row r="484" spans="3:17" ht="15">
      <c r="C484" s="145"/>
      <c r="D484" s="137">
        <v>4339</v>
      </c>
      <c r="E484" s="137">
        <v>5169</v>
      </c>
      <c r="F484" s="137">
        <v>13010</v>
      </c>
      <c r="G484" s="145"/>
      <c r="H484" s="34" t="s">
        <v>31</v>
      </c>
      <c r="I484" s="41">
        <v>18000</v>
      </c>
      <c r="J484" s="41"/>
      <c r="K484" s="41"/>
      <c r="L484" s="41"/>
      <c r="M484" s="41"/>
      <c r="N484" s="154"/>
      <c r="O484" s="154"/>
      <c r="P484" s="148"/>
      <c r="Q484" s="151"/>
    </row>
    <row r="485" spans="3:17" ht="15">
      <c r="C485" s="143">
        <v>105</v>
      </c>
      <c r="D485" s="137" t="s">
        <v>31</v>
      </c>
      <c r="E485" s="137">
        <v>4122</v>
      </c>
      <c r="F485" s="137">
        <v>13305</v>
      </c>
      <c r="G485" s="143" t="s">
        <v>53</v>
      </c>
      <c r="H485" s="34" t="s">
        <v>31</v>
      </c>
      <c r="I485" s="41"/>
      <c r="J485" s="41"/>
      <c r="K485" s="41"/>
      <c r="L485" s="41">
        <v>6457300</v>
      </c>
      <c r="M485" s="41"/>
      <c r="N485" s="152" t="s">
        <v>319</v>
      </c>
      <c r="O485" s="152" t="s">
        <v>59</v>
      </c>
      <c r="P485" s="146" t="s">
        <v>323</v>
      </c>
      <c r="Q485" s="149">
        <v>44855</v>
      </c>
    </row>
    <row r="486" spans="3:17" ht="28.5" customHeight="1">
      <c r="C486" s="145"/>
      <c r="D486" s="137">
        <v>4359</v>
      </c>
      <c r="E486" s="137">
        <v>5336</v>
      </c>
      <c r="F486" s="137">
        <v>13305</v>
      </c>
      <c r="G486" s="145"/>
      <c r="H486" s="34">
        <v>3104</v>
      </c>
      <c r="I486" s="41">
        <v>6457300</v>
      </c>
      <c r="J486" s="41"/>
      <c r="K486" s="41"/>
      <c r="L486" s="41"/>
      <c r="M486" s="41"/>
      <c r="N486" s="154"/>
      <c r="O486" s="154"/>
      <c r="P486" s="148"/>
      <c r="Q486" s="151"/>
    </row>
    <row r="487" spans="3:17" ht="15" customHeight="1">
      <c r="C487" s="143">
        <v>106</v>
      </c>
      <c r="D487" s="137">
        <v>6171</v>
      </c>
      <c r="E487" s="137">
        <v>5011</v>
      </c>
      <c r="F487" s="138">
        <v>104513013</v>
      </c>
      <c r="G487" s="143" t="s">
        <v>68</v>
      </c>
      <c r="H487" s="34">
        <v>42201000000</v>
      </c>
      <c r="I487" s="40">
        <v>-578300</v>
      </c>
      <c r="J487" s="41"/>
      <c r="K487" s="41"/>
      <c r="L487" s="41"/>
      <c r="M487" s="41"/>
      <c r="N487" s="152" t="s">
        <v>320</v>
      </c>
      <c r="O487" s="152" t="s">
        <v>321</v>
      </c>
      <c r="P487" s="146" t="s">
        <v>324</v>
      </c>
      <c r="Q487" s="149">
        <v>44855</v>
      </c>
    </row>
    <row r="488" spans="3:17" ht="15">
      <c r="C488" s="144"/>
      <c r="D488" s="137">
        <v>6171</v>
      </c>
      <c r="E488" s="138">
        <v>5011</v>
      </c>
      <c r="F488" s="138">
        <v>104113013</v>
      </c>
      <c r="G488" s="144"/>
      <c r="H488" s="34">
        <v>42201000000</v>
      </c>
      <c r="I488" s="40">
        <v>-100000</v>
      </c>
      <c r="J488" s="41"/>
      <c r="K488" s="41"/>
      <c r="L488" s="41"/>
      <c r="M488" s="41"/>
      <c r="N488" s="153"/>
      <c r="O488" s="153"/>
      <c r="P488" s="147"/>
      <c r="Q488" s="150"/>
    </row>
    <row r="489" spans="3:17" ht="15">
      <c r="C489" s="144"/>
      <c r="D489" s="137">
        <v>6171</v>
      </c>
      <c r="E489" s="138">
        <v>5011</v>
      </c>
      <c r="F489" s="138">
        <v>144513021</v>
      </c>
      <c r="G489" s="144"/>
      <c r="H489" s="34">
        <v>42201000000</v>
      </c>
      <c r="I489" s="41">
        <v>578300</v>
      </c>
      <c r="J489" s="41"/>
      <c r="K489" s="41"/>
      <c r="L489" s="41"/>
      <c r="M489" s="41"/>
      <c r="N489" s="153"/>
      <c r="O489" s="153"/>
      <c r="P489" s="147"/>
      <c r="Q489" s="150"/>
    </row>
    <row r="490" spans="3:17" ht="15">
      <c r="C490" s="144"/>
      <c r="D490" s="137">
        <v>6171</v>
      </c>
      <c r="E490" s="138">
        <v>5011</v>
      </c>
      <c r="F490" s="138">
        <v>144113021</v>
      </c>
      <c r="G490" s="144"/>
      <c r="H490" s="34">
        <v>42201000000</v>
      </c>
      <c r="I490" s="41">
        <v>100000</v>
      </c>
      <c r="J490" s="41"/>
      <c r="K490" s="41"/>
      <c r="L490" s="41"/>
      <c r="M490" s="41"/>
      <c r="N490" s="153"/>
      <c r="O490" s="153"/>
      <c r="P490" s="147"/>
      <c r="Q490" s="150"/>
    </row>
    <row r="491" spans="3:17" ht="15">
      <c r="C491" s="144"/>
      <c r="D491" s="137">
        <v>6171</v>
      </c>
      <c r="E491" s="137">
        <v>5031</v>
      </c>
      <c r="F491" s="138">
        <v>104513013</v>
      </c>
      <c r="G491" s="144"/>
      <c r="H491" s="34">
        <v>42201000000</v>
      </c>
      <c r="I491" s="40">
        <v>-143400</v>
      </c>
      <c r="J491" s="41"/>
      <c r="K491" s="41"/>
      <c r="L491" s="41"/>
      <c r="M491" s="41"/>
      <c r="N491" s="153"/>
      <c r="O491" s="153"/>
      <c r="P491" s="147"/>
      <c r="Q491" s="150"/>
    </row>
    <row r="492" spans="3:17" ht="15">
      <c r="C492" s="144"/>
      <c r="D492" s="137">
        <v>6171</v>
      </c>
      <c r="E492" s="138">
        <v>5031</v>
      </c>
      <c r="F492" s="138">
        <v>104113013</v>
      </c>
      <c r="G492" s="144"/>
      <c r="H492" s="34">
        <v>42201000000</v>
      </c>
      <c r="I492" s="40">
        <v>-24800</v>
      </c>
      <c r="J492" s="41"/>
      <c r="K492" s="41"/>
      <c r="L492" s="41"/>
      <c r="M492" s="41"/>
      <c r="N492" s="153"/>
      <c r="O492" s="153"/>
      <c r="P492" s="147"/>
      <c r="Q492" s="150"/>
    </row>
    <row r="493" spans="3:17" ht="15">
      <c r="C493" s="144"/>
      <c r="D493" s="137">
        <v>6171</v>
      </c>
      <c r="E493" s="138">
        <v>5031</v>
      </c>
      <c r="F493" s="138">
        <v>144513021</v>
      </c>
      <c r="G493" s="144"/>
      <c r="H493" s="34">
        <v>42201000000</v>
      </c>
      <c r="I493" s="41">
        <v>143400</v>
      </c>
      <c r="J493" s="41"/>
      <c r="K493" s="41"/>
      <c r="L493" s="41"/>
      <c r="M493" s="41"/>
      <c r="N493" s="153"/>
      <c r="O493" s="153"/>
      <c r="P493" s="147"/>
      <c r="Q493" s="150"/>
    </row>
    <row r="494" spans="3:17" ht="15">
      <c r="C494" s="144"/>
      <c r="D494" s="137">
        <v>6171</v>
      </c>
      <c r="E494" s="138">
        <v>5031</v>
      </c>
      <c r="F494" s="138">
        <v>144113021</v>
      </c>
      <c r="G494" s="144"/>
      <c r="H494" s="34">
        <v>42201000000</v>
      </c>
      <c r="I494" s="41">
        <v>24800</v>
      </c>
      <c r="J494" s="41"/>
      <c r="K494" s="41"/>
      <c r="L494" s="41"/>
      <c r="M494" s="41"/>
      <c r="N494" s="153"/>
      <c r="O494" s="153"/>
      <c r="P494" s="147"/>
      <c r="Q494" s="150"/>
    </row>
    <row r="495" spans="3:17" ht="15">
      <c r="C495" s="144"/>
      <c r="D495" s="137">
        <v>6171</v>
      </c>
      <c r="E495" s="137">
        <v>5032</v>
      </c>
      <c r="F495" s="138">
        <v>104513013</v>
      </c>
      <c r="G495" s="144"/>
      <c r="H495" s="34">
        <v>42201000000</v>
      </c>
      <c r="I495" s="40">
        <v>-52000</v>
      </c>
      <c r="J495" s="41"/>
      <c r="K495" s="41"/>
      <c r="L495" s="41"/>
      <c r="M495" s="41"/>
      <c r="N495" s="153"/>
      <c r="O495" s="153"/>
      <c r="P495" s="147"/>
      <c r="Q495" s="150"/>
    </row>
    <row r="496" spans="3:17" ht="15">
      <c r="C496" s="144"/>
      <c r="D496" s="137">
        <v>6171</v>
      </c>
      <c r="E496" s="138">
        <v>5032</v>
      </c>
      <c r="F496" s="138">
        <v>104113013</v>
      </c>
      <c r="G496" s="144"/>
      <c r="H496" s="34">
        <v>42201000000</v>
      </c>
      <c r="I496" s="40">
        <v>-9000</v>
      </c>
      <c r="J496" s="41"/>
      <c r="K496" s="41"/>
      <c r="L496" s="41"/>
      <c r="M496" s="41"/>
      <c r="N496" s="153"/>
      <c r="O496" s="153"/>
      <c r="P496" s="147"/>
      <c r="Q496" s="150"/>
    </row>
    <row r="497" spans="3:17" ht="15">
      <c r="C497" s="144"/>
      <c r="D497" s="137">
        <v>6171</v>
      </c>
      <c r="E497" s="138">
        <v>5032</v>
      </c>
      <c r="F497" s="138">
        <v>144513021</v>
      </c>
      <c r="G497" s="144"/>
      <c r="H497" s="34">
        <v>42201000000</v>
      </c>
      <c r="I497" s="41">
        <v>52000</v>
      </c>
      <c r="J497" s="41"/>
      <c r="K497" s="41"/>
      <c r="L497" s="41"/>
      <c r="M497" s="41"/>
      <c r="N497" s="153"/>
      <c r="O497" s="153"/>
      <c r="P497" s="147"/>
      <c r="Q497" s="150"/>
    </row>
    <row r="498" spans="3:17" ht="15">
      <c r="C498" s="144"/>
      <c r="D498" s="137">
        <v>6171</v>
      </c>
      <c r="E498" s="138">
        <v>5032</v>
      </c>
      <c r="F498" s="138">
        <v>144113021</v>
      </c>
      <c r="G498" s="144"/>
      <c r="H498" s="34">
        <v>42201000000</v>
      </c>
      <c r="I498" s="41">
        <v>9000</v>
      </c>
      <c r="J498" s="41"/>
      <c r="K498" s="41"/>
      <c r="L498" s="41"/>
      <c r="M498" s="41"/>
      <c r="N498" s="153"/>
      <c r="O498" s="153"/>
      <c r="P498" s="147"/>
      <c r="Q498" s="150"/>
    </row>
    <row r="499" spans="3:17" ht="15">
      <c r="C499" s="144"/>
      <c r="D499" s="137">
        <v>6171</v>
      </c>
      <c r="E499" s="137">
        <v>5038</v>
      </c>
      <c r="F499" s="138">
        <v>104513013</v>
      </c>
      <c r="G499" s="144"/>
      <c r="H499" s="34">
        <v>42201000000</v>
      </c>
      <c r="I499" s="40">
        <v>-2500</v>
      </c>
      <c r="J499" s="41"/>
      <c r="K499" s="41"/>
      <c r="L499" s="41"/>
      <c r="M499" s="41"/>
      <c r="N499" s="153"/>
      <c r="O499" s="153"/>
      <c r="P499" s="147"/>
      <c r="Q499" s="150"/>
    </row>
    <row r="500" spans="3:17" ht="15">
      <c r="C500" s="144"/>
      <c r="D500" s="137">
        <v>6171</v>
      </c>
      <c r="E500" s="138">
        <v>5038</v>
      </c>
      <c r="F500" s="138">
        <v>104113013</v>
      </c>
      <c r="G500" s="144"/>
      <c r="H500" s="34">
        <v>42201000000</v>
      </c>
      <c r="I500" s="40">
        <v>-500</v>
      </c>
      <c r="J500" s="42"/>
      <c r="K500" s="42"/>
      <c r="L500" s="107"/>
      <c r="M500" s="42"/>
      <c r="N500" s="153"/>
      <c r="O500" s="153"/>
      <c r="P500" s="147"/>
      <c r="Q500" s="150"/>
    </row>
    <row r="501" spans="3:17" ht="15">
      <c r="C501" s="144"/>
      <c r="D501" s="137">
        <v>6171</v>
      </c>
      <c r="E501" s="138">
        <v>5038</v>
      </c>
      <c r="F501" s="138">
        <v>144513021</v>
      </c>
      <c r="G501" s="144"/>
      <c r="H501" s="34">
        <v>42201000000</v>
      </c>
      <c r="I501" s="139">
        <v>2500</v>
      </c>
      <c r="J501" s="42"/>
      <c r="K501" s="42"/>
      <c r="L501" s="107"/>
      <c r="M501" s="42"/>
      <c r="N501" s="153"/>
      <c r="O501" s="153"/>
      <c r="P501" s="147"/>
      <c r="Q501" s="150"/>
    </row>
    <row r="502" spans="3:17" ht="15">
      <c r="C502" s="144"/>
      <c r="D502" s="137">
        <v>6171</v>
      </c>
      <c r="E502" s="138">
        <v>5038</v>
      </c>
      <c r="F502" s="138">
        <v>144113021</v>
      </c>
      <c r="G502" s="144"/>
      <c r="H502" s="34">
        <v>42201000000</v>
      </c>
      <c r="I502" s="139">
        <v>500</v>
      </c>
      <c r="J502" s="42"/>
      <c r="K502" s="42"/>
      <c r="L502" s="107"/>
      <c r="M502" s="42"/>
      <c r="N502" s="153"/>
      <c r="O502" s="153"/>
      <c r="P502" s="147"/>
      <c r="Q502" s="150"/>
    </row>
    <row r="503" spans="3:17" ht="15">
      <c r="C503" s="144"/>
      <c r="D503" s="137">
        <v>6171</v>
      </c>
      <c r="E503" s="137">
        <v>5169</v>
      </c>
      <c r="F503" s="138">
        <v>104513013</v>
      </c>
      <c r="G503" s="144"/>
      <c r="H503" s="34">
        <v>42201000000</v>
      </c>
      <c r="I503" s="40">
        <v>-24600</v>
      </c>
      <c r="J503" s="42"/>
      <c r="K503" s="42"/>
      <c r="L503" s="107"/>
      <c r="M503" s="42"/>
      <c r="N503" s="153"/>
      <c r="O503" s="153"/>
      <c r="P503" s="147"/>
      <c r="Q503" s="150"/>
    </row>
    <row r="504" spans="3:17" ht="15">
      <c r="C504" s="144"/>
      <c r="D504" s="137">
        <v>6171</v>
      </c>
      <c r="E504" s="138">
        <v>5169</v>
      </c>
      <c r="F504" s="138">
        <v>104113013</v>
      </c>
      <c r="G504" s="144"/>
      <c r="H504" s="34">
        <v>42201000000</v>
      </c>
      <c r="I504" s="40">
        <v>-4300</v>
      </c>
      <c r="J504" s="42"/>
      <c r="K504" s="42"/>
      <c r="L504" s="107"/>
      <c r="M504" s="42"/>
      <c r="N504" s="153"/>
      <c r="O504" s="153"/>
      <c r="P504" s="147"/>
      <c r="Q504" s="150"/>
    </row>
    <row r="505" spans="3:17" ht="15">
      <c r="C505" s="144"/>
      <c r="D505" s="137">
        <v>6171</v>
      </c>
      <c r="E505" s="138">
        <v>5169</v>
      </c>
      <c r="F505" s="138">
        <v>144513021</v>
      </c>
      <c r="G505" s="144"/>
      <c r="H505" s="34">
        <v>42201000000</v>
      </c>
      <c r="I505" s="139">
        <v>24600</v>
      </c>
      <c r="J505" s="42"/>
      <c r="K505" s="42"/>
      <c r="L505" s="107"/>
      <c r="M505" s="42"/>
      <c r="N505" s="153"/>
      <c r="O505" s="153"/>
      <c r="P505" s="147"/>
      <c r="Q505" s="150"/>
    </row>
    <row r="506" spans="3:17" ht="15">
      <c r="C506" s="144"/>
      <c r="D506" s="137">
        <v>6171</v>
      </c>
      <c r="E506" s="138">
        <v>5169</v>
      </c>
      <c r="F506" s="138">
        <v>144113021</v>
      </c>
      <c r="G506" s="144"/>
      <c r="H506" s="34">
        <v>42201000000</v>
      </c>
      <c r="I506" s="139">
        <v>4300</v>
      </c>
      <c r="J506" s="42"/>
      <c r="K506" s="42"/>
      <c r="L506" s="107"/>
      <c r="M506" s="42"/>
      <c r="N506" s="153"/>
      <c r="O506" s="153"/>
      <c r="P506" s="147"/>
      <c r="Q506" s="150"/>
    </row>
    <row r="507" spans="3:17" ht="15">
      <c r="C507" s="144"/>
      <c r="D507" s="137">
        <v>6171</v>
      </c>
      <c r="E507" s="137">
        <v>5424</v>
      </c>
      <c r="F507" s="138">
        <v>104513013</v>
      </c>
      <c r="G507" s="144"/>
      <c r="H507" s="34">
        <v>42201000000</v>
      </c>
      <c r="I507" s="40">
        <v>-15300</v>
      </c>
      <c r="J507" s="42"/>
      <c r="K507" s="42"/>
      <c r="L507" s="107"/>
      <c r="M507" s="42"/>
      <c r="N507" s="153"/>
      <c r="O507" s="153"/>
      <c r="P507" s="147"/>
      <c r="Q507" s="150"/>
    </row>
    <row r="508" spans="3:17" ht="15">
      <c r="C508" s="144"/>
      <c r="D508" s="137">
        <v>6171</v>
      </c>
      <c r="E508" s="138">
        <v>5424</v>
      </c>
      <c r="F508" s="138">
        <v>104113013</v>
      </c>
      <c r="G508" s="144"/>
      <c r="H508" s="34">
        <v>42201000000</v>
      </c>
      <c r="I508" s="40">
        <v>-2700</v>
      </c>
      <c r="J508" s="42"/>
      <c r="K508" s="42"/>
      <c r="L508" s="107"/>
      <c r="M508" s="42"/>
      <c r="N508" s="153"/>
      <c r="O508" s="153"/>
      <c r="P508" s="147"/>
      <c r="Q508" s="150"/>
    </row>
    <row r="509" spans="3:17" ht="15">
      <c r="C509" s="144"/>
      <c r="D509" s="137">
        <v>6171</v>
      </c>
      <c r="E509" s="138">
        <v>5424</v>
      </c>
      <c r="F509" s="138">
        <v>144513021</v>
      </c>
      <c r="G509" s="144"/>
      <c r="H509" s="34">
        <v>42201000000</v>
      </c>
      <c r="I509" s="139">
        <v>15300</v>
      </c>
      <c r="J509" s="42"/>
      <c r="K509" s="42"/>
      <c r="L509" s="107"/>
      <c r="M509" s="42"/>
      <c r="N509" s="153"/>
      <c r="O509" s="153"/>
      <c r="P509" s="147"/>
      <c r="Q509" s="150"/>
    </row>
    <row r="510" spans="3:17" ht="15">
      <c r="C510" s="144"/>
      <c r="D510" s="137">
        <v>6171</v>
      </c>
      <c r="E510" s="138">
        <v>5424</v>
      </c>
      <c r="F510" s="138">
        <v>144113021</v>
      </c>
      <c r="G510" s="144"/>
      <c r="H510" s="34">
        <v>42201000000</v>
      </c>
      <c r="I510" s="139">
        <v>2700</v>
      </c>
      <c r="J510" s="42"/>
      <c r="K510" s="42"/>
      <c r="L510" s="107"/>
      <c r="M510" s="42"/>
      <c r="N510" s="153"/>
      <c r="O510" s="153"/>
      <c r="P510" s="147"/>
      <c r="Q510" s="150"/>
    </row>
    <row r="511" spans="3:17" ht="15">
      <c r="C511" s="144"/>
      <c r="D511" s="137">
        <v>6171</v>
      </c>
      <c r="E511" s="137">
        <v>5162</v>
      </c>
      <c r="F511" s="138">
        <v>104513013</v>
      </c>
      <c r="G511" s="144"/>
      <c r="H511" s="34">
        <v>42201000000</v>
      </c>
      <c r="I511" s="40">
        <v>-3100</v>
      </c>
      <c r="J511" s="42"/>
      <c r="K511" s="42"/>
      <c r="L511" s="107"/>
      <c r="M511" s="42"/>
      <c r="N511" s="153"/>
      <c r="O511" s="153"/>
      <c r="P511" s="147"/>
      <c r="Q511" s="150"/>
    </row>
    <row r="512" spans="3:17" ht="15">
      <c r="C512" s="144"/>
      <c r="D512" s="137">
        <v>6171</v>
      </c>
      <c r="E512" s="138">
        <v>5162</v>
      </c>
      <c r="F512" s="138">
        <v>104113013</v>
      </c>
      <c r="G512" s="144"/>
      <c r="H512" s="34">
        <v>42201000000</v>
      </c>
      <c r="I512" s="40">
        <v>-500</v>
      </c>
      <c r="J512" s="42"/>
      <c r="K512" s="42"/>
      <c r="L512" s="107"/>
      <c r="M512" s="42"/>
      <c r="N512" s="153"/>
      <c r="O512" s="153"/>
      <c r="P512" s="147"/>
      <c r="Q512" s="150"/>
    </row>
    <row r="513" spans="3:17" ht="15">
      <c r="C513" s="144"/>
      <c r="D513" s="137">
        <v>6171</v>
      </c>
      <c r="E513" s="138">
        <v>5162</v>
      </c>
      <c r="F513" s="138">
        <v>144513021</v>
      </c>
      <c r="G513" s="144"/>
      <c r="H513" s="34">
        <v>42201000000</v>
      </c>
      <c r="I513" s="139">
        <v>3100</v>
      </c>
      <c r="J513" s="42"/>
      <c r="K513" s="42"/>
      <c r="L513" s="107"/>
      <c r="M513" s="42"/>
      <c r="N513" s="153"/>
      <c r="O513" s="153"/>
      <c r="P513" s="147"/>
      <c r="Q513" s="150"/>
    </row>
    <row r="514" spans="3:17" ht="15">
      <c r="C514" s="144"/>
      <c r="D514" s="137">
        <v>6171</v>
      </c>
      <c r="E514" s="138">
        <v>5162</v>
      </c>
      <c r="F514" s="138">
        <v>144113021</v>
      </c>
      <c r="G514" s="144"/>
      <c r="H514" s="34">
        <v>42201000000</v>
      </c>
      <c r="I514" s="139">
        <v>500</v>
      </c>
      <c r="J514" s="42"/>
      <c r="K514" s="42"/>
      <c r="L514" s="107"/>
      <c r="M514" s="42"/>
      <c r="N514" s="153"/>
      <c r="O514" s="153"/>
      <c r="P514" s="147"/>
      <c r="Q514" s="150"/>
    </row>
    <row r="515" spans="3:17" ht="15">
      <c r="C515" s="144"/>
      <c r="D515" s="137">
        <v>6171</v>
      </c>
      <c r="E515" s="137">
        <v>5139</v>
      </c>
      <c r="F515" s="138">
        <v>104513013</v>
      </c>
      <c r="G515" s="144"/>
      <c r="H515" s="34">
        <v>42201000000</v>
      </c>
      <c r="I515" s="40">
        <v>-3800</v>
      </c>
      <c r="J515" s="42"/>
      <c r="K515" s="42"/>
      <c r="L515" s="107"/>
      <c r="M515" s="42"/>
      <c r="N515" s="153"/>
      <c r="O515" s="153"/>
      <c r="P515" s="147"/>
      <c r="Q515" s="150"/>
    </row>
    <row r="516" spans="3:17" ht="15">
      <c r="C516" s="144"/>
      <c r="D516" s="137">
        <v>6171</v>
      </c>
      <c r="E516" s="138">
        <v>5139</v>
      </c>
      <c r="F516" s="138">
        <v>104113013</v>
      </c>
      <c r="G516" s="144"/>
      <c r="H516" s="34">
        <v>42201000000</v>
      </c>
      <c r="I516" s="40">
        <v>-700</v>
      </c>
      <c r="J516" s="42"/>
      <c r="K516" s="42"/>
      <c r="L516" s="107"/>
      <c r="M516" s="42"/>
      <c r="N516" s="153"/>
      <c r="O516" s="153"/>
      <c r="P516" s="147"/>
      <c r="Q516" s="150"/>
    </row>
    <row r="517" spans="3:17" ht="15">
      <c r="C517" s="144"/>
      <c r="D517" s="137">
        <v>6171</v>
      </c>
      <c r="E517" s="138">
        <v>5139</v>
      </c>
      <c r="F517" s="138">
        <v>144513021</v>
      </c>
      <c r="G517" s="144"/>
      <c r="H517" s="34">
        <v>42201000000</v>
      </c>
      <c r="I517" s="139">
        <v>3800</v>
      </c>
      <c r="J517" s="42"/>
      <c r="K517" s="42"/>
      <c r="L517" s="107"/>
      <c r="M517" s="42"/>
      <c r="N517" s="153"/>
      <c r="O517" s="153"/>
      <c r="P517" s="147"/>
      <c r="Q517" s="150"/>
    </row>
    <row r="518" spans="3:17" ht="15">
      <c r="C518" s="144"/>
      <c r="D518" s="137">
        <v>6171</v>
      </c>
      <c r="E518" s="138">
        <v>5139</v>
      </c>
      <c r="F518" s="138">
        <v>144113021</v>
      </c>
      <c r="G518" s="144"/>
      <c r="H518" s="34">
        <v>42201000000</v>
      </c>
      <c r="I518" s="139">
        <v>700</v>
      </c>
      <c r="J518" s="42"/>
      <c r="K518" s="42"/>
      <c r="L518" s="107"/>
      <c r="M518" s="42"/>
      <c r="N518" s="153"/>
      <c r="O518" s="153"/>
      <c r="P518" s="147"/>
      <c r="Q518" s="150"/>
    </row>
    <row r="519" spans="3:17" ht="15">
      <c r="C519" s="144"/>
      <c r="D519" s="137">
        <v>6171</v>
      </c>
      <c r="E519" s="137">
        <v>5167</v>
      </c>
      <c r="F519" s="137">
        <v>104513013</v>
      </c>
      <c r="G519" s="144"/>
      <c r="H519" s="34">
        <v>42201000000</v>
      </c>
      <c r="I519" s="40">
        <v>-18400</v>
      </c>
      <c r="J519" s="42"/>
      <c r="K519" s="42"/>
      <c r="L519" s="107"/>
      <c r="M519" s="42"/>
      <c r="N519" s="153"/>
      <c r="O519" s="153"/>
      <c r="P519" s="147"/>
      <c r="Q519" s="150"/>
    </row>
    <row r="520" spans="3:17" ht="15">
      <c r="C520" s="144"/>
      <c r="D520" s="137">
        <v>6171</v>
      </c>
      <c r="E520" s="138">
        <v>5167</v>
      </c>
      <c r="F520" s="137">
        <v>104113013</v>
      </c>
      <c r="G520" s="144"/>
      <c r="H520" s="34">
        <v>42201000000</v>
      </c>
      <c r="I520" s="40">
        <v>-3200</v>
      </c>
      <c r="J520" s="42"/>
      <c r="K520" s="42"/>
      <c r="L520" s="107"/>
      <c r="M520" s="42"/>
      <c r="N520" s="153"/>
      <c r="O520" s="153"/>
      <c r="P520" s="147"/>
      <c r="Q520" s="150"/>
    </row>
    <row r="521" spans="3:17" ht="15">
      <c r="C521" s="144"/>
      <c r="D521" s="137">
        <v>6171</v>
      </c>
      <c r="E521" s="138">
        <v>5167</v>
      </c>
      <c r="F521" s="137">
        <v>144513021</v>
      </c>
      <c r="G521" s="144"/>
      <c r="H521" s="34">
        <v>42201000000</v>
      </c>
      <c r="I521" s="139">
        <v>18400</v>
      </c>
      <c r="J521" s="42"/>
      <c r="K521" s="42"/>
      <c r="L521" s="107"/>
      <c r="M521" s="42"/>
      <c r="N521" s="153"/>
      <c r="O521" s="153"/>
      <c r="P521" s="147"/>
      <c r="Q521" s="150"/>
    </row>
    <row r="522" spans="3:17" ht="15">
      <c r="C522" s="145"/>
      <c r="D522" s="137">
        <v>6171</v>
      </c>
      <c r="E522" s="138">
        <v>5167</v>
      </c>
      <c r="F522" s="137">
        <v>144113021</v>
      </c>
      <c r="G522" s="145"/>
      <c r="H522" s="34">
        <v>42201000000</v>
      </c>
      <c r="I522" s="139">
        <v>3200</v>
      </c>
      <c r="J522" s="42"/>
      <c r="K522" s="42"/>
      <c r="L522" s="107"/>
      <c r="M522" s="42"/>
      <c r="N522" s="154"/>
      <c r="O522" s="154"/>
      <c r="P522" s="148"/>
      <c r="Q522" s="151"/>
    </row>
    <row r="523" spans="3:17" ht="15">
      <c r="C523" s="143">
        <v>107</v>
      </c>
      <c r="D523" s="140">
        <v>3111</v>
      </c>
      <c r="E523" s="140">
        <v>2122</v>
      </c>
      <c r="F523" s="140" t="s">
        <v>31</v>
      </c>
      <c r="G523" s="143" t="s">
        <v>43</v>
      </c>
      <c r="H523" s="140">
        <v>314</v>
      </c>
      <c r="I523" s="139"/>
      <c r="J523" s="142"/>
      <c r="K523" s="142"/>
      <c r="L523" s="98">
        <v>27900</v>
      </c>
      <c r="M523" s="142"/>
      <c r="N523" s="152" t="s">
        <v>325</v>
      </c>
      <c r="O523" s="152" t="s">
        <v>326</v>
      </c>
      <c r="P523" s="146" t="s">
        <v>331</v>
      </c>
      <c r="Q523" s="149">
        <v>44874</v>
      </c>
    </row>
    <row r="524" spans="3:17" ht="15">
      <c r="C524" s="145"/>
      <c r="D524" s="140">
        <v>3111</v>
      </c>
      <c r="E524" s="140">
        <v>5331</v>
      </c>
      <c r="F524" s="140" t="s">
        <v>31</v>
      </c>
      <c r="G524" s="145"/>
      <c r="H524" s="140">
        <v>314</v>
      </c>
      <c r="I524" s="139">
        <v>27900</v>
      </c>
      <c r="J524" s="142"/>
      <c r="K524" s="142"/>
      <c r="L524" s="98"/>
      <c r="M524" s="142"/>
      <c r="N524" s="154"/>
      <c r="O524" s="154"/>
      <c r="P524" s="148"/>
      <c r="Q524" s="151"/>
    </row>
    <row r="525" spans="3:17" ht="15">
      <c r="C525" s="143">
        <v>112</v>
      </c>
      <c r="D525" s="140" t="s">
        <v>31</v>
      </c>
      <c r="E525" s="140">
        <v>4122</v>
      </c>
      <c r="F525" s="140" t="s">
        <v>31</v>
      </c>
      <c r="G525" s="143" t="s">
        <v>142</v>
      </c>
      <c r="H525" s="140" t="s">
        <v>31</v>
      </c>
      <c r="I525" s="41"/>
      <c r="J525" s="55"/>
      <c r="K525" s="55"/>
      <c r="L525" s="54">
        <v>3000000</v>
      </c>
      <c r="M525" s="53"/>
      <c r="N525" s="152" t="s">
        <v>262</v>
      </c>
      <c r="O525" s="152" t="s">
        <v>263</v>
      </c>
      <c r="P525" s="146" t="s">
        <v>332</v>
      </c>
      <c r="Q525" s="149">
        <v>44874</v>
      </c>
    </row>
    <row r="526" spans="3:17" ht="29.25" customHeight="1">
      <c r="C526" s="145"/>
      <c r="D526" s="140">
        <v>2295</v>
      </c>
      <c r="E526" s="140">
        <v>5213</v>
      </c>
      <c r="F526" s="140" t="s">
        <v>31</v>
      </c>
      <c r="G526" s="145"/>
      <c r="H526" s="140" t="s">
        <v>31</v>
      </c>
      <c r="I526" s="41">
        <v>3000000</v>
      </c>
      <c r="J526" s="55"/>
      <c r="K526" s="55"/>
      <c r="L526" s="54"/>
      <c r="M526" s="53"/>
      <c r="N526" s="154"/>
      <c r="O526" s="154"/>
      <c r="P526" s="148"/>
      <c r="Q526" s="151"/>
    </row>
    <row r="527" spans="3:17" ht="15" customHeight="1">
      <c r="C527" s="143">
        <v>118</v>
      </c>
      <c r="D527" s="140" t="s">
        <v>31</v>
      </c>
      <c r="E527" s="140">
        <v>4122</v>
      </c>
      <c r="F527" s="140">
        <v>103133063</v>
      </c>
      <c r="G527" s="143" t="s">
        <v>43</v>
      </c>
      <c r="H527" s="140">
        <v>320</v>
      </c>
      <c r="I527" s="139"/>
      <c r="J527" s="142"/>
      <c r="K527" s="142"/>
      <c r="L527" s="98">
        <v>22800</v>
      </c>
      <c r="M527" s="42"/>
      <c r="N527" s="152" t="s">
        <v>113</v>
      </c>
      <c r="O527" s="152" t="s">
        <v>327</v>
      </c>
      <c r="P527" s="146" t="s">
        <v>333</v>
      </c>
      <c r="Q527" s="149">
        <v>44874</v>
      </c>
    </row>
    <row r="528" spans="3:17" ht="15">
      <c r="C528" s="144"/>
      <c r="D528" s="140" t="s">
        <v>31</v>
      </c>
      <c r="E528" s="140">
        <v>4122</v>
      </c>
      <c r="F528" s="140">
        <v>103533063</v>
      </c>
      <c r="G528" s="144"/>
      <c r="H528" s="140">
        <v>320</v>
      </c>
      <c r="I528" s="139"/>
      <c r="J528" s="142"/>
      <c r="K528" s="142"/>
      <c r="L528" s="98">
        <v>193600</v>
      </c>
      <c r="M528" s="42"/>
      <c r="N528" s="153"/>
      <c r="O528" s="153"/>
      <c r="P528" s="147"/>
      <c r="Q528" s="150"/>
    </row>
    <row r="529" spans="3:17" ht="15">
      <c r="C529" s="144"/>
      <c r="D529" s="140">
        <v>3233</v>
      </c>
      <c r="E529" s="140">
        <v>5336</v>
      </c>
      <c r="F529" s="140">
        <v>103133063</v>
      </c>
      <c r="G529" s="144"/>
      <c r="H529" s="140">
        <v>320</v>
      </c>
      <c r="I529" s="139">
        <v>22800</v>
      </c>
      <c r="J529" s="142"/>
      <c r="K529" s="142"/>
      <c r="L529" s="98"/>
      <c r="M529" s="42"/>
      <c r="N529" s="153"/>
      <c r="O529" s="153"/>
      <c r="P529" s="147"/>
      <c r="Q529" s="150"/>
    </row>
    <row r="530" spans="3:17" ht="15">
      <c r="C530" s="145"/>
      <c r="D530" s="140">
        <v>3233</v>
      </c>
      <c r="E530" s="140">
        <v>5336</v>
      </c>
      <c r="F530" s="140">
        <v>103533063</v>
      </c>
      <c r="G530" s="145"/>
      <c r="H530" s="140">
        <v>320</v>
      </c>
      <c r="I530" s="139">
        <v>193600</v>
      </c>
      <c r="J530" s="142"/>
      <c r="K530" s="142"/>
      <c r="L530" s="98"/>
      <c r="M530" s="42"/>
      <c r="N530" s="154"/>
      <c r="O530" s="154"/>
      <c r="P530" s="148"/>
      <c r="Q530" s="151"/>
    </row>
    <row r="531" spans="3:17" ht="15">
      <c r="C531" s="143">
        <v>120</v>
      </c>
      <c r="D531" s="141" t="s">
        <v>31</v>
      </c>
      <c r="E531" s="141">
        <v>4111</v>
      </c>
      <c r="F531" s="141">
        <v>98043</v>
      </c>
      <c r="G531" s="143" t="s">
        <v>36</v>
      </c>
      <c r="H531" s="141" t="s">
        <v>31</v>
      </c>
      <c r="I531" s="139"/>
      <c r="J531" s="142"/>
      <c r="K531" s="142"/>
      <c r="L531" s="98">
        <v>700</v>
      </c>
      <c r="M531" s="42"/>
      <c r="N531" s="152" t="s">
        <v>328</v>
      </c>
      <c r="O531" s="152" t="s">
        <v>214</v>
      </c>
      <c r="P531" s="146" t="s">
        <v>334</v>
      </c>
      <c r="Q531" s="149">
        <v>44874</v>
      </c>
    </row>
    <row r="532" spans="3:17" ht="30.75" customHeight="1">
      <c r="C532" s="145"/>
      <c r="D532" s="141">
        <v>6409</v>
      </c>
      <c r="E532" s="141">
        <v>5901</v>
      </c>
      <c r="F532" s="141" t="s">
        <v>31</v>
      </c>
      <c r="G532" s="145"/>
      <c r="H532" s="141" t="s">
        <v>31</v>
      </c>
      <c r="I532" s="139">
        <v>700</v>
      </c>
      <c r="J532" s="142"/>
      <c r="K532" s="142"/>
      <c r="L532" s="98"/>
      <c r="M532" s="42"/>
      <c r="N532" s="154"/>
      <c r="O532" s="154"/>
      <c r="P532" s="148"/>
      <c r="Q532" s="151"/>
    </row>
    <row r="533" spans="3:17" ht="15">
      <c r="C533" s="143">
        <v>121</v>
      </c>
      <c r="D533" s="141" t="s">
        <v>31</v>
      </c>
      <c r="E533" s="141">
        <v>4122</v>
      </c>
      <c r="F533" s="141">
        <v>79</v>
      </c>
      <c r="G533" s="143" t="s">
        <v>41</v>
      </c>
      <c r="H533" s="141" t="s">
        <v>31</v>
      </c>
      <c r="I533" s="139"/>
      <c r="J533" s="142"/>
      <c r="K533" s="142"/>
      <c r="L533" s="98">
        <v>189000</v>
      </c>
      <c r="M533" s="42"/>
      <c r="N533" s="152" t="s">
        <v>329</v>
      </c>
      <c r="O533" s="152" t="s">
        <v>330</v>
      </c>
      <c r="P533" s="146" t="s">
        <v>335</v>
      </c>
      <c r="Q533" s="149">
        <v>44874</v>
      </c>
    </row>
    <row r="534" spans="3:17" ht="15">
      <c r="C534" s="145"/>
      <c r="D534" s="141">
        <v>3741</v>
      </c>
      <c r="E534" s="141">
        <v>5336</v>
      </c>
      <c r="F534" s="141">
        <v>79</v>
      </c>
      <c r="G534" s="145"/>
      <c r="H534" s="141">
        <v>3105</v>
      </c>
      <c r="I534" s="139">
        <v>189000</v>
      </c>
      <c r="J534" s="142"/>
      <c r="K534" s="142"/>
      <c r="L534" s="98"/>
      <c r="M534" s="42"/>
      <c r="N534" s="154"/>
      <c r="O534" s="154"/>
      <c r="P534" s="148"/>
      <c r="Q534" s="151"/>
    </row>
    <row r="535" spans="3:17" ht="15">
      <c r="C535" s="143">
        <v>122</v>
      </c>
      <c r="D535" s="141">
        <v>6310</v>
      </c>
      <c r="E535" s="141">
        <v>2148</v>
      </c>
      <c r="F535" s="141" t="s">
        <v>31</v>
      </c>
      <c r="G535" s="143" t="s">
        <v>36</v>
      </c>
      <c r="H535" s="141" t="s">
        <v>31</v>
      </c>
      <c r="I535" s="139"/>
      <c r="J535" s="142"/>
      <c r="K535" s="142"/>
      <c r="L535" s="98">
        <v>6000000</v>
      </c>
      <c r="M535" s="42"/>
      <c r="N535" s="152" t="s">
        <v>264</v>
      </c>
      <c r="O535" s="152" t="s">
        <v>265</v>
      </c>
      <c r="P535" s="146" t="s">
        <v>336</v>
      </c>
      <c r="Q535" s="149">
        <v>44874</v>
      </c>
    </row>
    <row r="536" spans="3:17" ht="15">
      <c r="C536" s="145"/>
      <c r="D536" s="141">
        <v>6310</v>
      </c>
      <c r="E536" s="141">
        <v>5147</v>
      </c>
      <c r="F536" s="141" t="s">
        <v>31</v>
      </c>
      <c r="G536" s="145"/>
      <c r="H536" s="141" t="s">
        <v>31</v>
      </c>
      <c r="I536" s="139">
        <v>6000000</v>
      </c>
      <c r="J536" s="142"/>
      <c r="K536" s="142"/>
      <c r="L536" s="98"/>
      <c r="M536" s="42"/>
      <c r="N536" s="154"/>
      <c r="O536" s="154"/>
      <c r="P536" s="148"/>
      <c r="Q536" s="151"/>
    </row>
  </sheetData>
  <sheetProtection/>
  <mergeCells count="672">
    <mergeCell ref="C535:C536"/>
    <mergeCell ref="P535:P536"/>
    <mergeCell ref="Q535:Q536"/>
    <mergeCell ref="N535:N536"/>
    <mergeCell ref="O535:O536"/>
    <mergeCell ref="G535:G536"/>
    <mergeCell ref="C533:C534"/>
    <mergeCell ref="P533:P534"/>
    <mergeCell ref="Q533:Q534"/>
    <mergeCell ref="N533:N534"/>
    <mergeCell ref="O533:O534"/>
    <mergeCell ref="G533:G534"/>
    <mergeCell ref="C531:C532"/>
    <mergeCell ref="P531:P532"/>
    <mergeCell ref="Q531:Q532"/>
    <mergeCell ref="N531:N532"/>
    <mergeCell ref="O531:O532"/>
    <mergeCell ref="G531:G532"/>
    <mergeCell ref="C487:C522"/>
    <mergeCell ref="G487:G522"/>
    <mergeCell ref="Q487:Q522"/>
    <mergeCell ref="P487:P522"/>
    <mergeCell ref="N487:N522"/>
    <mergeCell ref="O487:O522"/>
    <mergeCell ref="C485:C486"/>
    <mergeCell ref="P485:P486"/>
    <mergeCell ref="Q485:Q486"/>
    <mergeCell ref="G485:G486"/>
    <mergeCell ref="O485:O486"/>
    <mergeCell ref="N485:N486"/>
    <mergeCell ref="C483:C484"/>
    <mergeCell ref="P483:P484"/>
    <mergeCell ref="Q483:Q484"/>
    <mergeCell ref="G483:G484"/>
    <mergeCell ref="N483:N484"/>
    <mergeCell ref="O483:O484"/>
    <mergeCell ref="C461:C476"/>
    <mergeCell ref="P461:P476"/>
    <mergeCell ref="Q461:Q476"/>
    <mergeCell ref="G461:G476"/>
    <mergeCell ref="N461:N476"/>
    <mergeCell ref="O461:O476"/>
    <mergeCell ref="C459:C460"/>
    <mergeCell ref="P459:P460"/>
    <mergeCell ref="Q459:Q460"/>
    <mergeCell ref="G459:G460"/>
    <mergeCell ref="N459:N460"/>
    <mergeCell ref="O459:O460"/>
    <mergeCell ref="Q457:Q458"/>
    <mergeCell ref="G403:G429"/>
    <mergeCell ref="N402:N429"/>
    <mergeCell ref="O263:O268"/>
    <mergeCell ref="O337:O341"/>
    <mergeCell ref="O345:O357"/>
    <mergeCell ref="O359:O361"/>
    <mergeCell ref="O403:O429"/>
    <mergeCell ref="N399:N401"/>
    <mergeCell ref="O399:O401"/>
    <mergeCell ref="Q397:Q398"/>
    <mergeCell ref="C402:C429"/>
    <mergeCell ref="P402:P429"/>
    <mergeCell ref="Q402:Q429"/>
    <mergeCell ref="C399:C401"/>
    <mergeCell ref="P399:P401"/>
    <mergeCell ref="Q399:Q401"/>
    <mergeCell ref="G399:G401"/>
    <mergeCell ref="C453:C454"/>
    <mergeCell ref="P453:P454"/>
    <mergeCell ref="Q453:Q454"/>
    <mergeCell ref="G453:G454"/>
    <mergeCell ref="N453:N454"/>
    <mergeCell ref="O453:O454"/>
    <mergeCell ref="C436:C437"/>
    <mergeCell ref="P436:P437"/>
    <mergeCell ref="Q436:Q437"/>
    <mergeCell ref="G436:G437"/>
    <mergeCell ref="N436:N437"/>
    <mergeCell ref="C449:C450"/>
    <mergeCell ref="P449:P450"/>
    <mergeCell ref="Q449:Q450"/>
    <mergeCell ref="N449:N450"/>
    <mergeCell ref="P438:P441"/>
    <mergeCell ref="Q430:Q433"/>
    <mergeCell ref="N430:N433"/>
    <mergeCell ref="O430:O433"/>
    <mergeCell ref="G430:G433"/>
    <mergeCell ref="C434:C435"/>
    <mergeCell ref="P434:P435"/>
    <mergeCell ref="Q434:Q435"/>
    <mergeCell ref="G434:G435"/>
    <mergeCell ref="N434:N435"/>
    <mergeCell ref="O434:O435"/>
    <mergeCell ref="O395:O396"/>
    <mergeCell ref="P395:P396"/>
    <mergeCell ref="C397:C398"/>
    <mergeCell ref="N397:N398"/>
    <mergeCell ref="P397:P398"/>
    <mergeCell ref="C430:C433"/>
    <mergeCell ref="P430:P433"/>
    <mergeCell ref="Q395:Q396"/>
    <mergeCell ref="C393:C394"/>
    <mergeCell ref="P393:P394"/>
    <mergeCell ref="Q393:Q394"/>
    <mergeCell ref="G393:G394"/>
    <mergeCell ref="N393:N394"/>
    <mergeCell ref="O393:O394"/>
    <mergeCell ref="C395:C396"/>
    <mergeCell ref="G395:G396"/>
    <mergeCell ref="N395:N396"/>
    <mergeCell ref="C391:C392"/>
    <mergeCell ref="P391:P392"/>
    <mergeCell ref="Q391:Q392"/>
    <mergeCell ref="O391:O392"/>
    <mergeCell ref="N391:N392"/>
    <mergeCell ref="G391:G392"/>
    <mergeCell ref="C388:C390"/>
    <mergeCell ref="G388:G390"/>
    <mergeCell ref="P388:P390"/>
    <mergeCell ref="Q388:Q390"/>
    <mergeCell ref="N388:N390"/>
    <mergeCell ref="O388:O390"/>
    <mergeCell ref="C386:C387"/>
    <mergeCell ref="P386:P387"/>
    <mergeCell ref="Q386:Q387"/>
    <mergeCell ref="N386:N387"/>
    <mergeCell ref="O386:O387"/>
    <mergeCell ref="G386:G387"/>
    <mergeCell ref="P374:P383"/>
    <mergeCell ref="Q374:Q383"/>
    <mergeCell ref="N374:N383"/>
    <mergeCell ref="O374:O383"/>
    <mergeCell ref="G374:G383"/>
    <mergeCell ref="C384:C385"/>
    <mergeCell ref="P384:P385"/>
    <mergeCell ref="Q384:Q385"/>
    <mergeCell ref="N384:N385"/>
    <mergeCell ref="O384:O385"/>
    <mergeCell ref="P358:P361"/>
    <mergeCell ref="Q358:Q361"/>
    <mergeCell ref="P372:P373"/>
    <mergeCell ref="Q372:Q373"/>
    <mergeCell ref="G372:G373"/>
    <mergeCell ref="C372:C373"/>
    <mergeCell ref="O372:O373"/>
    <mergeCell ref="N372:N373"/>
    <mergeCell ref="P364:P365"/>
    <mergeCell ref="Q364:Q365"/>
    <mergeCell ref="N364:N365"/>
    <mergeCell ref="P342:P343"/>
    <mergeCell ref="Q342:Q343"/>
    <mergeCell ref="N342:N343"/>
    <mergeCell ref="C455:C456"/>
    <mergeCell ref="N455:N456"/>
    <mergeCell ref="C344:C357"/>
    <mergeCell ref="N344:N357"/>
    <mergeCell ref="G345:G357"/>
    <mergeCell ref="G442:G443"/>
    <mergeCell ref="C444:C445"/>
    <mergeCell ref="C362:C363"/>
    <mergeCell ref="C364:C365"/>
    <mergeCell ref="C374:C383"/>
    <mergeCell ref="N358:N361"/>
    <mergeCell ref="G359:G361"/>
    <mergeCell ref="G366:G367"/>
    <mergeCell ref="C368:C369"/>
    <mergeCell ref="G368:G369"/>
    <mergeCell ref="C442:C443"/>
    <mergeCell ref="P344:P357"/>
    <mergeCell ref="G337:G341"/>
    <mergeCell ref="P336:P341"/>
    <mergeCell ref="C321:C322"/>
    <mergeCell ref="P321:P322"/>
    <mergeCell ref="N321:N322"/>
    <mergeCell ref="C336:C341"/>
    <mergeCell ref="N336:N341"/>
    <mergeCell ref="C342:C343"/>
    <mergeCell ref="O269:O298"/>
    <mergeCell ref="G269:G275"/>
    <mergeCell ref="G297:G298"/>
    <mergeCell ref="G294:G296"/>
    <mergeCell ref="C269:C298"/>
    <mergeCell ref="P269:P298"/>
    <mergeCell ref="G276:G291"/>
    <mergeCell ref="Q269:Q298"/>
    <mergeCell ref="N269:N298"/>
    <mergeCell ref="C262:C268"/>
    <mergeCell ref="N262:N268"/>
    <mergeCell ref="G263:G268"/>
    <mergeCell ref="O258:O261"/>
    <mergeCell ref="P258:P261"/>
    <mergeCell ref="Q258:Q261"/>
    <mergeCell ref="G258:G261"/>
    <mergeCell ref="G292:G293"/>
    <mergeCell ref="Q262:Q268"/>
    <mergeCell ref="P262:P268"/>
    <mergeCell ref="C256:C257"/>
    <mergeCell ref="P256:P257"/>
    <mergeCell ref="Q256:Q257"/>
    <mergeCell ref="G256:G257"/>
    <mergeCell ref="N256:N257"/>
    <mergeCell ref="O256:O257"/>
    <mergeCell ref="C258:C261"/>
    <mergeCell ref="N258:N261"/>
    <mergeCell ref="P254:P255"/>
    <mergeCell ref="Q254:Q255"/>
    <mergeCell ref="C254:C255"/>
    <mergeCell ref="G254:G255"/>
    <mergeCell ref="O254:O255"/>
    <mergeCell ref="N254:N255"/>
    <mergeCell ref="Q199:Q222"/>
    <mergeCell ref="N199:N222"/>
    <mergeCell ref="P197:P198"/>
    <mergeCell ref="N178:N184"/>
    <mergeCell ref="O178:O184"/>
    <mergeCell ref="O189:O190"/>
    <mergeCell ref="N193:N194"/>
    <mergeCell ref="O193:O194"/>
    <mergeCell ref="N197:N198"/>
    <mergeCell ref="N185:N186"/>
    <mergeCell ref="O185:O186"/>
    <mergeCell ref="G189:G190"/>
    <mergeCell ref="Q189:Q190"/>
    <mergeCell ref="N189:N190"/>
    <mergeCell ref="O195:O196"/>
    <mergeCell ref="N187:N188"/>
    <mergeCell ref="O187:O188"/>
    <mergeCell ref="G187:G188"/>
    <mergeCell ref="Q193:Q194"/>
    <mergeCell ref="N143:N144"/>
    <mergeCell ref="Q143:Q144"/>
    <mergeCell ref="P143:P144"/>
    <mergeCell ref="C159:C167"/>
    <mergeCell ref="G159:G167"/>
    <mergeCell ref="P159:P167"/>
    <mergeCell ref="Q159:Q167"/>
    <mergeCell ref="N159:N167"/>
    <mergeCell ref="G153:G154"/>
    <mergeCell ref="N153:N154"/>
    <mergeCell ref="P138:P140"/>
    <mergeCell ref="Q138:Q140"/>
    <mergeCell ref="C141:C142"/>
    <mergeCell ref="P141:P142"/>
    <mergeCell ref="Q141:Q142"/>
    <mergeCell ref="N141:N142"/>
    <mergeCell ref="G141:G142"/>
    <mergeCell ref="C227:C228"/>
    <mergeCell ref="P227:P228"/>
    <mergeCell ref="Q227:Q228"/>
    <mergeCell ref="N227:N228"/>
    <mergeCell ref="C195:C196"/>
    <mergeCell ref="G199:G200"/>
    <mergeCell ref="N223:N224"/>
    <mergeCell ref="G223:G224"/>
    <mergeCell ref="G202:G222"/>
    <mergeCell ref="O199:O200"/>
    <mergeCell ref="C168:C169"/>
    <mergeCell ref="Q168:Q169"/>
    <mergeCell ref="P168:P169"/>
    <mergeCell ref="N168:N169"/>
    <mergeCell ref="C178:C184"/>
    <mergeCell ref="P178:P184"/>
    <mergeCell ref="Q178:Q184"/>
    <mergeCell ref="G178:G184"/>
    <mergeCell ref="G172:G173"/>
    <mergeCell ref="G174:G175"/>
    <mergeCell ref="C136:C137"/>
    <mergeCell ref="P136:P137"/>
    <mergeCell ref="Q136:Q137"/>
    <mergeCell ref="N136:N137"/>
    <mergeCell ref="C149:C150"/>
    <mergeCell ref="Q145:Q148"/>
    <mergeCell ref="C138:C140"/>
    <mergeCell ref="G138:G140"/>
    <mergeCell ref="N138:N140"/>
    <mergeCell ref="C143:C144"/>
    <mergeCell ref="Q74:Q113"/>
    <mergeCell ref="Q70:Q71"/>
    <mergeCell ref="G132:G135"/>
    <mergeCell ref="P72:P73"/>
    <mergeCell ref="N114:N135"/>
    <mergeCell ref="N74:N113"/>
    <mergeCell ref="G74:G113"/>
    <mergeCell ref="O74:O113"/>
    <mergeCell ref="O114:O130"/>
    <mergeCell ref="O132:O135"/>
    <mergeCell ref="C70:C71"/>
    <mergeCell ref="P70:P71"/>
    <mergeCell ref="G70:G71"/>
    <mergeCell ref="O70:O71"/>
    <mergeCell ref="N70:N71"/>
    <mergeCell ref="C72:C73"/>
    <mergeCell ref="R24:R25"/>
    <mergeCell ref="O24:O25"/>
    <mergeCell ref="P24:P25"/>
    <mergeCell ref="N24:N25"/>
    <mergeCell ref="P47:P51"/>
    <mergeCell ref="Q47:Q51"/>
    <mergeCell ref="O47:O51"/>
    <mergeCell ref="N45:N46"/>
    <mergeCell ref="O45:O46"/>
    <mergeCell ref="H24:H25"/>
    <mergeCell ref="N28:N42"/>
    <mergeCell ref="Q28:Q42"/>
    <mergeCell ref="H4:J4"/>
    <mergeCell ref="H13:I13"/>
    <mergeCell ref="L13:M13"/>
    <mergeCell ref="Q24:Q25"/>
    <mergeCell ref="L24:M24"/>
    <mergeCell ref="J12:K12"/>
    <mergeCell ref="L7:M7"/>
    <mergeCell ref="L12:M12"/>
    <mergeCell ref="H9:I9"/>
    <mergeCell ref="F7:G7"/>
    <mergeCell ref="H7:I7"/>
    <mergeCell ref="F11:G11"/>
    <mergeCell ref="F12:G12"/>
    <mergeCell ref="F8:G8"/>
    <mergeCell ref="H3:J3"/>
    <mergeCell ref="C16:Q18"/>
    <mergeCell ref="C7:E7"/>
    <mergeCell ref="L10:M10"/>
    <mergeCell ref="C8:E8"/>
    <mergeCell ref="F9:G9"/>
    <mergeCell ref="H8:I8"/>
    <mergeCell ref="L11:M11"/>
    <mergeCell ref="L8:M8"/>
    <mergeCell ref="L9:M9"/>
    <mergeCell ref="C9:E9"/>
    <mergeCell ref="D24:D25"/>
    <mergeCell ref="C12:E12"/>
    <mergeCell ref="C13:E13"/>
    <mergeCell ref="H10:I10"/>
    <mergeCell ref="H11:I11"/>
    <mergeCell ref="F10:G10"/>
    <mergeCell ref="F13:G13"/>
    <mergeCell ref="I24:K24"/>
    <mergeCell ref="H12:I12"/>
    <mergeCell ref="E24:E25"/>
    <mergeCell ref="F24:F25"/>
    <mergeCell ref="C24:C25"/>
    <mergeCell ref="G24:G25"/>
    <mergeCell ref="J13:K13"/>
    <mergeCell ref="J7:K7"/>
    <mergeCell ref="J8:K8"/>
    <mergeCell ref="J9:K9"/>
    <mergeCell ref="J10:K10"/>
    <mergeCell ref="J11:K11"/>
    <mergeCell ref="C26:C27"/>
    <mergeCell ref="P26:P27"/>
    <mergeCell ref="Q26:Q27"/>
    <mergeCell ref="N26:N27"/>
    <mergeCell ref="P28:P42"/>
    <mergeCell ref="O26:O27"/>
    <mergeCell ref="C28:C42"/>
    <mergeCell ref="O28:O42"/>
    <mergeCell ref="G32:G39"/>
    <mergeCell ref="C47:C51"/>
    <mergeCell ref="G47:G51"/>
    <mergeCell ref="C56:C57"/>
    <mergeCell ref="Q56:Q57"/>
    <mergeCell ref="P56:P57"/>
    <mergeCell ref="O56:O57"/>
    <mergeCell ref="N56:N57"/>
    <mergeCell ref="G56:G57"/>
    <mergeCell ref="N54:N55"/>
    <mergeCell ref="C52:C53"/>
    <mergeCell ref="C60:C61"/>
    <mergeCell ref="G60:G61"/>
    <mergeCell ref="P60:P61"/>
    <mergeCell ref="Q60:Q61"/>
    <mergeCell ref="N60:N61"/>
    <mergeCell ref="O60:O61"/>
    <mergeCell ref="C114:C135"/>
    <mergeCell ref="Q114:Q135"/>
    <mergeCell ref="P114:P135"/>
    <mergeCell ref="G114:G130"/>
    <mergeCell ref="C74:C113"/>
    <mergeCell ref="G62:G63"/>
    <mergeCell ref="P62:P63"/>
    <mergeCell ref="Q62:Q63"/>
    <mergeCell ref="N62:N63"/>
    <mergeCell ref="O62:O63"/>
    <mergeCell ref="Q72:Q73"/>
    <mergeCell ref="O72:O73"/>
    <mergeCell ref="N72:N73"/>
    <mergeCell ref="N47:N51"/>
    <mergeCell ref="N64:N65"/>
    <mergeCell ref="P74:P113"/>
    <mergeCell ref="Q54:Q55"/>
    <mergeCell ref="O54:O55"/>
    <mergeCell ref="P66:P67"/>
    <mergeCell ref="Q66:Q67"/>
    <mergeCell ref="C43:C44"/>
    <mergeCell ref="G43:G44"/>
    <mergeCell ref="P43:P44"/>
    <mergeCell ref="Q43:Q44"/>
    <mergeCell ref="N43:N44"/>
    <mergeCell ref="C45:C46"/>
    <mergeCell ref="P45:P46"/>
    <mergeCell ref="Q45:Q46"/>
    <mergeCell ref="G45:G46"/>
    <mergeCell ref="N52:N53"/>
    <mergeCell ref="P52:P53"/>
    <mergeCell ref="Q52:Q53"/>
    <mergeCell ref="C54:C55"/>
    <mergeCell ref="G54:G55"/>
    <mergeCell ref="P54:P55"/>
    <mergeCell ref="P64:P65"/>
    <mergeCell ref="C62:C63"/>
    <mergeCell ref="G68:G69"/>
    <mergeCell ref="P68:P69"/>
    <mergeCell ref="Q68:Q69"/>
    <mergeCell ref="N68:N69"/>
    <mergeCell ref="C68:C69"/>
    <mergeCell ref="C66:C67"/>
    <mergeCell ref="G66:G67"/>
    <mergeCell ref="N66:N67"/>
    <mergeCell ref="Q153:Q154"/>
    <mergeCell ref="N151:N152"/>
    <mergeCell ref="Q64:Q65"/>
    <mergeCell ref="C58:C59"/>
    <mergeCell ref="P58:P59"/>
    <mergeCell ref="Q58:Q59"/>
    <mergeCell ref="N58:N59"/>
    <mergeCell ref="G58:G59"/>
    <mergeCell ref="G64:G65"/>
    <mergeCell ref="C64:C65"/>
    <mergeCell ref="O145:O148"/>
    <mergeCell ref="N145:N148"/>
    <mergeCell ref="G145:G148"/>
    <mergeCell ref="C153:C154"/>
    <mergeCell ref="P153:P154"/>
    <mergeCell ref="C145:C148"/>
    <mergeCell ref="P145:P148"/>
    <mergeCell ref="C151:C152"/>
    <mergeCell ref="O153:O154"/>
    <mergeCell ref="N149:N150"/>
    <mergeCell ref="C170:C177"/>
    <mergeCell ref="P170:P177"/>
    <mergeCell ref="Q170:Q177"/>
    <mergeCell ref="N170:N177"/>
    <mergeCell ref="G170:G171"/>
    <mergeCell ref="G149:G150"/>
    <mergeCell ref="P151:P152"/>
    <mergeCell ref="Q151:Q152"/>
    <mergeCell ref="P149:P150"/>
    <mergeCell ref="Q149:Q150"/>
    <mergeCell ref="C155:C156"/>
    <mergeCell ref="N155:N156"/>
    <mergeCell ref="P155:P156"/>
    <mergeCell ref="Q155:Q156"/>
    <mergeCell ref="Q197:Q198"/>
    <mergeCell ref="C157:C158"/>
    <mergeCell ref="P157:P158"/>
    <mergeCell ref="Q157:Q158"/>
    <mergeCell ref="N157:N158"/>
    <mergeCell ref="G157:G158"/>
    <mergeCell ref="C185:C186"/>
    <mergeCell ref="P185:P186"/>
    <mergeCell ref="Q185:Q186"/>
    <mergeCell ref="O223:O224"/>
    <mergeCell ref="C197:C198"/>
    <mergeCell ref="C187:C188"/>
    <mergeCell ref="P187:P188"/>
    <mergeCell ref="Q187:Q188"/>
    <mergeCell ref="C189:C190"/>
    <mergeCell ref="P189:P190"/>
    <mergeCell ref="O202:O222"/>
    <mergeCell ref="C191:C192"/>
    <mergeCell ref="G191:G192"/>
    <mergeCell ref="G193:G194"/>
    <mergeCell ref="G195:G196"/>
    <mergeCell ref="P195:P196"/>
    <mergeCell ref="P199:P222"/>
    <mergeCell ref="C225:C226"/>
    <mergeCell ref="P225:P226"/>
    <mergeCell ref="Q225:Q226"/>
    <mergeCell ref="N225:N226"/>
    <mergeCell ref="G225:G226"/>
    <mergeCell ref="C193:C194"/>
    <mergeCell ref="P193:P194"/>
    <mergeCell ref="Q223:Q224"/>
    <mergeCell ref="C223:C224"/>
    <mergeCell ref="C199:C222"/>
    <mergeCell ref="Q229:Q232"/>
    <mergeCell ref="N229:N232"/>
    <mergeCell ref="O231:O232"/>
    <mergeCell ref="Q191:Q192"/>
    <mergeCell ref="P191:P192"/>
    <mergeCell ref="N191:N192"/>
    <mergeCell ref="O191:O192"/>
    <mergeCell ref="P223:P224"/>
    <mergeCell ref="Q195:Q196"/>
    <mergeCell ref="N195:N196"/>
    <mergeCell ref="G176:G177"/>
    <mergeCell ref="O170:O177"/>
    <mergeCell ref="C233:C235"/>
    <mergeCell ref="P233:P235"/>
    <mergeCell ref="Q233:Q235"/>
    <mergeCell ref="O233:O235"/>
    <mergeCell ref="G233:G235"/>
    <mergeCell ref="N233:N235"/>
    <mergeCell ref="C229:C232"/>
    <mergeCell ref="P229:P232"/>
    <mergeCell ref="C236:C237"/>
    <mergeCell ref="P236:P237"/>
    <mergeCell ref="Q236:Q237"/>
    <mergeCell ref="N236:N237"/>
    <mergeCell ref="O236:O237"/>
    <mergeCell ref="G236:G237"/>
    <mergeCell ref="C238:C239"/>
    <mergeCell ref="P238:P239"/>
    <mergeCell ref="Q238:Q239"/>
    <mergeCell ref="N238:N239"/>
    <mergeCell ref="G238:G239"/>
    <mergeCell ref="P455:P456"/>
    <mergeCell ref="Q455:Q456"/>
    <mergeCell ref="C240:C241"/>
    <mergeCell ref="P240:P241"/>
    <mergeCell ref="Q240:Q241"/>
    <mergeCell ref="N240:N241"/>
    <mergeCell ref="O240:O241"/>
    <mergeCell ref="G240:G241"/>
    <mergeCell ref="C242:C243"/>
    <mergeCell ref="P242:P243"/>
    <mergeCell ref="Q242:Q243"/>
    <mergeCell ref="N242:N243"/>
    <mergeCell ref="O242:O243"/>
    <mergeCell ref="G242:G243"/>
    <mergeCell ref="C244:C245"/>
    <mergeCell ref="P244:P245"/>
    <mergeCell ref="Q244:Q245"/>
    <mergeCell ref="N244:N245"/>
    <mergeCell ref="O244:O245"/>
    <mergeCell ref="G244:G245"/>
    <mergeCell ref="C246:C247"/>
    <mergeCell ref="P246:P247"/>
    <mergeCell ref="Q246:Q247"/>
    <mergeCell ref="N246:N247"/>
    <mergeCell ref="O246:O247"/>
    <mergeCell ref="G246:G247"/>
    <mergeCell ref="C248:C251"/>
    <mergeCell ref="P248:P251"/>
    <mergeCell ref="Q248:Q251"/>
    <mergeCell ref="N248:N251"/>
    <mergeCell ref="O248:O251"/>
    <mergeCell ref="G248:G251"/>
    <mergeCell ref="N252:N253"/>
    <mergeCell ref="O252:O253"/>
    <mergeCell ref="P252:P253"/>
    <mergeCell ref="Q252:Q253"/>
    <mergeCell ref="C252:C253"/>
    <mergeCell ref="G252:G253"/>
    <mergeCell ref="C299:C316"/>
    <mergeCell ref="N299:N316"/>
    <mergeCell ref="O299:O316"/>
    <mergeCell ref="P299:P316"/>
    <mergeCell ref="Q299:Q316"/>
    <mergeCell ref="G299:G303"/>
    <mergeCell ref="G304:G312"/>
    <mergeCell ref="G313:G314"/>
    <mergeCell ref="G315:G316"/>
    <mergeCell ref="Q321:Q322"/>
    <mergeCell ref="C317:C318"/>
    <mergeCell ref="P317:P318"/>
    <mergeCell ref="Q317:Q318"/>
    <mergeCell ref="O317:O318"/>
    <mergeCell ref="N317:N318"/>
    <mergeCell ref="G317:G318"/>
    <mergeCell ref="C319:C320"/>
    <mergeCell ref="P319:P320"/>
    <mergeCell ref="Q319:Q320"/>
    <mergeCell ref="N319:N320"/>
    <mergeCell ref="G319:G320"/>
    <mergeCell ref="C323:C325"/>
    <mergeCell ref="G323:G325"/>
    <mergeCell ref="P323:P325"/>
    <mergeCell ref="C457:C458"/>
    <mergeCell ref="N457:N458"/>
    <mergeCell ref="P457:P458"/>
    <mergeCell ref="P362:P363"/>
    <mergeCell ref="C366:C367"/>
    <mergeCell ref="Q323:Q325"/>
    <mergeCell ref="O323:O325"/>
    <mergeCell ref="N323:N325"/>
    <mergeCell ref="C326:C333"/>
    <mergeCell ref="P326:P333"/>
    <mergeCell ref="Q326:Q333"/>
    <mergeCell ref="O326:O333"/>
    <mergeCell ref="N326:N333"/>
    <mergeCell ref="G326:G333"/>
    <mergeCell ref="Q362:Q363"/>
    <mergeCell ref="N362:N363"/>
    <mergeCell ref="C334:C335"/>
    <mergeCell ref="P334:P335"/>
    <mergeCell ref="Q334:Q335"/>
    <mergeCell ref="O334:O335"/>
    <mergeCell ref="N334:N335"/>
    <mergeCell ref="Q336:Q341"/>
    <mergeCell ref="Q344:Q357"/>
    <mergeCell ref="C358:C361"/>
    <mergeCell ref="Q368:Q369"/>
    <mergeCell ref="N368:N369"/>
    <mergeCell ref="N370:N371"/>
    <mergeCell ref="O370:O371"/>
    <mergeCell ref="P366:P367"/>
    <mergeCell ref="Q366:Q367"/>
    <mergeCell ref="N366:N367"/>
    <mergeCell ref="O366:O367"/>
    <mergeCell ref="Q442:Q443"/>
    <mergeCell ref="P442:P443"/>
    <mergeCell ref="N442:N443"/>
    <mergeCell ref="O442:O443"/>
    <mergeCell ref="O368:O369"/>
    <mergeCell ref="C370:C371"/>
    <mergeCell ref="P370:P371"/>
    <mergeCell ref="Q370:Q371"/>
    <mergeCell ref="G370:G371"/>
    <mergeCell ref="P368:P369"/>
    <mergeCell ref="C446:C448"/>
    <mergeCell ref="P446:P448"/>
    <mergeCell ref="Q446:Q448"/>
    <mergeCell ref="G446:G448"/>
    <mergeCell ref="N446:N448"/>
    <mergeCell ref="Q438:Q441"/>
    <mergeCell ref="N438:N441"/>
    <mergeCell ref="O438:O441"/>
    <mergeCell ref="C438:C441"/>
    <mergeCell ref="G438:G441"/>
    <mergeCell ref="O446:O448"/>
    <mergeCell ref="D451:P452"/>
    <mergeCell ref="Q451:Q452"/>
    <mergeCell ref="P444:P445"/>
    <mergeCell ref="Q444:Q445"/>
    <mergeCell ref="G444:G445"/>
    <mergeCell ref="N444:N445"/>
    <mergeCell ref="O444:O445"/>
    <mergeCell ref="C477:C478"/>
    <mergeCell ref="P477:P478"/>
    <mergeCell ref="Q477:Q478"/>
    <mergeCell ref="N477:N478"/>
    <mergeCell ref="O477:O478"/>
    <mergeCell ref="C479:C480"/>
    <mergeCell ref="P479:P480"/>
    <mergeCell ref="Q479:Q480"/>
    <mergeCell ref="O479:O480"/>
    <mergeCell ref="N479:N480"/>
    <mergeCell ref="G479:G480"/>
    <mergeCell ref="C481:C482"/>
    <mergeCell ref="P481:P482"/>
    <mergeCell ref="Q481:Q482"/>
    <mergeCell ref="N481:N482"/>
    <mergeCell ref="O481:O482"/>
    <mergeCell ref="G481:G482"/>
    <mergeCell ref="C523:C524"/>
    <mergeCell ref="P523:P524"/>
    <mergeCell ref="Q523:Q524"/>
    <mergeCell ref="G523:G524"/>
    <mergeCell ref="N523:N524"/>
    <mergeCell ref="O523:O524"/>
    <mergeCell ref="C525:C526"/>
    <mergeCell ref="P525:P526"/>
    <mergeCell ref="Q525:Q526"/>
    <mergeCell ref="N525:N526"/>
    <mergeCell ref="O525:O526"/>
    <mergeCell ref="G525:G526"/>
    <mergeCell ref="C527:C530"/>
    <mergeCell ref="P527:P530"/>
    <mergeCell ref="Q527:Q530"/>
    <mergeCell ref="G527:G530"/>
    <mergeCell ref="N527:N530"/>
    <mergeCell ref="O527:O530"/>
  </mergeCells>
  <printOptions/>
  <pageMargins left="0.7" right="0.7" top="0.787401575" bottom="0.787401575" header="0.3" footer="0.3"/>
  <pageSetup horizontalDpi="600" verticalDpi="600" orientation="portrait" paperSize="9" scale="2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Mareš Jan (Ekonom)</dc:creator>
  <cp:keywords/>
  <dc:description/>
  <cp:lastModifiedBy>Bastlová Jitka</cp:lastModifiedBy>
  <cp:lastPrinted>2019-03-30T10:19:14Z</cp:lastPrinted>
  <dcterms:created xsi:type="dcterms:W3CDTF">2017-03-20T14:41:16Z</dcterms:created>
  <dcterms:modified xsi:type="dcterms:W3CDTF">2022-11-09T12:37:14Z</dcterms:modified>
  <cp:category/>
  <cp:version/>
  <cp:contentType/>
  <cp:contentStatus/>
</cp:coreProperties>
</file>