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.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1" l="1"/>
  <c r="D20" i="1"/>
  <c r="F18" i="1"/>
  <c r="C18" i="1"/>
  <c r="Q14" i="1"/>
  <c r="P14" i="1"/>
  <c r="F13" i="1"/>
  <c r="E13" i="1"/>
  <c r="D13" i="1"/>
  <c r="C13" i="1"/>
  <c r="C20" i="1" s="1"/>
  <c r="Q9" i="1"/>
  <c r="P9" i="1"/>
  <c r="Q15" i="1" l="1"/>
  <c r="F20" i="1"/>
  <c r="P15" i="1"/>
</calcChain>
</file>

<file path=xl/sharedStrings.xml><?xml version="1.0" encoding="utf-8"?>
<sst xmlns="http://schemas.openxmlformats.org/spreadsheetml/2006/main" count="85" uniqueCount="77">
  <si>
    <t>z    t  o  h  o  :  n  á  j  e  m</t>
  </si>
  <si>
    <t>NÁKLADY  SMCH</t>
  </si>
  <si>
    <t>účty CHB/SMCH</t>
  </si>
  <si>
    <t>původní návrh</t>
  </si>
  <si>
    <t>navrhovaná úprava</t>
  </si>
  <si>
    <t>komentář</t>
  </si>
  <si>
    <t>VÝNOSY  SMCH</t>
  </si>
  <si>
    <t>opravy a údržba</t>
  </si>
  <si>
    <t>811.10/5171</t>
  </si>
  <si>
    <t>běžná údržba a opravy, servis, odvod příspěvků do fondu oprav za byty a nebyty v SVJ, na opravy většího rozsahu nejsou dostatečné finanční prostředky</t>
  </si>
  <si>
    <t>nájemné byty</t>
  </si>
  <si>
    <t>902.10</t>
  </si>
  <si>
    <t>mandátní odměna</t>
  </si>
  <si>
    <t>811.11/5169</t>
  </si>
  <si>
    <t>nájemné nebyty</t>
  </si>
  <si>
    <t>902.20</t>
  </si>
  <si>
    <t>ostraha objektů</t>
  </si>
  <si>
    <t>811.12/5169</t>
  </si>
  <si>
    <t>ostraha objektu DPS MERKUR, (navýšení ceny), poplatky za radiofrekvenci</t>
  </si>
  <si>
    <t>úklid nájemci MERKUR</t>
  </si>
  <si>
    <t>902.30</t>
  </si>
  <si>
    <t xml:space="preserve">výběr paušálního poplatku od nájemců objektu MERKUR bez volných prostorů </t>
  </si>
  <si>
    <t>poštovné, poplatky</t>
  </si>
  <si>
    <t>811.13/5169</t>
  </si>
  <si>
    <t>poštovné související se správou objektů SMCH, včetně poštovného za upomínání, inflace,vyúčtování služeb</t>
  </si>
  <si>
    <t>poplatky STA</t>
  </si>
  <si>
    <t>902.31</t>
  </si>
  <si>
    <t>výtahy</t>
  </si>
  <si>
    <t>811.14/5169</t>
  </si>
  <si>
    <t>měsíční servis výtahů, kontroly, pravidelné prohlídky v objektu MERKUR</t>
  </si>
  <si>
    <t>SMT</t>
  </si>
  <si>
    <t>902.32</t>
  </si>
  <si>
    <t>revize</t>
  </si>
  <si>
    <t>811.15/5169</t>
  </si>
  <si>
    <t>revize elektro, plyn, komínů, hromosvodů v objektech SMCH,EPS MERKUR</t>
  </si>
  <si>
    <t>celkem nájem</t>
  </si>
  <si>
    <t>STA</t>
  </si>
  <si>
    <t>811.16/5169</t>
  </si>
  <si>
    <t>servis  a opravy společných televizních antén</t>
  </si>
  <si>
    <t>z    t  o  h  o  :  s  l  u  ž  b  y</t>
  </si>
  <si>
    <t>zálohy služeb SVJ</t>
  </si>
  <si>
    <t>811.17/5169</t>
  </si>
  <si>
    <t>služby byty</t>
  </si>
  <si>
    <t>903.10</t>
  </si>
  <si>
    <t>předpokládaný výběr záloh jednotlivých služeb od nájemců bytů(teplo, voda, teplá voda, komíny, úklid, výtah, odvoz fekálií apod.)</t>
  </si>
  <si>
    <t>ostatní</t>
  </si>
  <si>
    <t>811.19/5169</t>
  </si>
  <si>
    <t>úklid MERKUR, kontroly provozuschopnosti elektronického protipožárního systému, úklid sněhu ze střech domů, odborné posudky k opravám aj.,ostatní údržba,úklid SP,bankovní poplatky</t>
  </si>
  <si>
    <t>služby nebyty</t>
  </si>
  <si>
    <t>903.20</t>
  </si>
  <si>
    <t>pronájem ploch</t>
  </si>
  <si>
    <t>904.30</t>
  </si>
  <si>
    <t>celkem služby</t>
  </si>
  <si>
    <t>voda</t>
  </si>
  <si>
    <t>818.11/5151</t>
  </si>
  <si>
    <t>dodávka vody nájemcům včetně ročního vyúčtování, spotřebu nelze ovlivnit ani předem určit</t>
  </si>
  <si>
    <t>celkem výnosy nájem+služby</t>
  </si>
  <si>
    <t>teplo</t>
  </si>
  <si>
    <t>818.12/5152</t>
  </si>
  <si>
    <t>dodávka tepla a teplé vody nájemcům včetně ročního vyúčtování, spotřebu nelze ovlivnit vzhledem průběhu spotřeby v zimních měsících</t>
  </si>
  <si>
    <t>el. energie</t>
  </si>
  <si>
    <t>818.13/5154</t>
  </si>
  <si>
    <t>dodávka el. energie nájemcům ve společných prostorách objektů včetně ročního vyúčtování, spotřebu nelze ovlivnit a ni určit</t>
  </si>
  <si>
    <t>celkem náklady nájem+služby</t>
  </si>
  <si>
    <t>Náklady SMCH:    NÁVH ROZPOČTU NA ROK 2021</t>
  </si>
  <si>
    <t>Výnosy SMCH:     NÁVRH ROZPOČTU ROK 2021</t>
  </si>
  <si>
    <t>rozpočet na rok 2020</t>
  </si>
  <si>
    <t>návrh ke schválení rok 2021</t>
  </si>
  <si>
    <t>převod objektů do majetku CHB a.s. od 1.7.2020, navýšení sazby za m2 v DPS MERKUR od 1.10.2020</t>
  </si>
  <si>
    <t>převod objektů do majetku CHB a.s. od 1.7.2020, nevyužité kryty CO</t>
  </si>
  <si>
    <t xml:space="preserve">výběr poplatku za nainstalovaná poměrová měřidla vody </t>
  </si>
  <si>
    <t xml:space="preserve">výběr poplatku za společnou televizní anténu, na jehož základě je zajišťován servis, opravy, případné rozšiřování multiplexu o další televizní programy </t>
  </si>
  <si>
    <t>výnos za pronájem ploch k reklamním účelům a instalaci telekomunikačních zařízení ,podíl SOS Chomutov na úklidu a ostraze DPS MERKUR</t>
  </si>
  <si>
    <t>převod objektů do majetku CHB a.s. od 1.7.2020</t>
  </si>
  <si>
    <t>převod části bytů do majetku CHB a.s. od 1.7.2020</t>
  </si>
  <si>
    <t xml:space="preserve">zálohy služeb u bytů v SVJ, </t>
  </si>
  <si>
    <r>
      <t xml:space="preserve">Navrhovaný rozpočet náklady x výnosy pro rok 2021             </t>
    </r>
    <r>
      <rPr>
        <b/>
        <sz val="16"/>
        <color rgb="FFFF0000"/>
        <rFont val="Calibri"/>
        <family val="2"/>
        <charset val="238"/>
        <scheme val="minor"/>
      </rPr>
      <t>- 1 950 000 Kč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</si>
</sst>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11"/>
      <color rgb="FF00206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2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3" fontId="9" fillId="0" borderId="14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3" fontId="10" fillId="4" borderId="14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3" fontId="11" fillId="4" borderId="14" xfId="0" applyNumberFormat="1" applyFont="1" applyFill="1" applyBorder="1" applyAlignment="1">
      <alignment horizontal="center" vertical="center"/>
    </xf>
    <xf numFmtId="3" fontId="0" fillId="4" borderId="18" xfId="0" applyNumberFormat="1" applyFill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0" fontId="4" fillId="0" borderId="21" xfId="0" applyFont="1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3" fontId="9" fillId="0" borderId="23" xfId="0" applyNumberFormat="1" applyFont="1" applyBorder="1" applyAlignment="1">
      <alignment horizontal="center" vertical="center"/>
    </xf>
    <xf numFmtId="3" fontId="11" fillId="4" borderId="23" xfId="0" applyNumberFormat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left" vertical="center" wrapText="1"/>
    </xf>
    <xf numFmtId="3" fontId="13" fillId="0" borderId="29" xfId="0" applyNumberFormat="1" applyFont="1" applyBorder="1" applyAlignment="1">
      <alignment horizontal="center" vertical="center"/>
    </xf>
    <xf numFmtId="3" fontId="14" fillId="4" borderId="29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0" fontId="4" fillId="0" borderId="31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3" fontId="11" fillId="4" borderId="32" xfId="0" applyNumberFormat="1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3" fontId="10" fillId="0" borderId="23" xfId="0" applyNumberFormat="1" applyFont="1" applyBorder="1" applyAlignment="1">
      <alignment horizontal="center" vertical="center"/>
    </xf>
    <xf numFmtId="3" fontId="11" fillId="4" borderId="15" xfId="0" applyNumberFormat="1" applyFont="1" applyFill="1" applyBorder="1" applyAlignment="1">
      <alignment horizontal="center" vertical="center"/>
    </xf>
    <xf numFmtId="3" fontId="13" fillId="0" borderId="35" xfId="0" applyNumberFormat="1" applyFont="1" applyBorder="1" applyAlignment="1">
      <alignment horizontal="center" vertical="center"/>
    </xf>
    <xf numFmtId="3" fontId="11" fillId="0" borderId="35" xfId="0" applyNumberFormat="1" applyFont="1" applyBorder="1" applyAlignment="1">
      <alignment horizontal="center" vertical="center"/>
    </xf>
    <xf numFmtId="3" fontId="11" fillId="4" borderId="3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1" fillId="4" borderId="37" xfId="0" applyNumberFormat="1" applyFont="1" applyFill="1" applyBorder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8" fillId="0" borderId="8" xfId="0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3" fontId="11" fillId="4" borderId="9" xfId="0" applyNumberFormat="1" applyFont="1" applyFill="1" applyBorder="1" applyAlignment="1">
      <alignment horizontal="center" vertical="center"/>
    </xf>
    <xf numFmtId="3" fontId="13" fillId="5" borderId="35" xfId="0" applyNumberFormat="1" applyFont="1" applyFill="1" applyBorder="1" applyAlignment="1">
      <alignment horizontal="center" vertical="center"/>
    </xf>
    <xf numFmtId="3" fontId="14" fillId="4" borderId="3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13" xfId="0" applyFont="1" applyBorder="1" applyAlignment="1">
      <alignment horizontal="center" vertical="center"/>
    </xf>
    <xf numFmtId="3" fontId="16" fillId="0" borderId="14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0" fontId="8" fillId="0" borderId="22" xfId="0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4" borderId="4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13" fillId="6" borderId="35" xfId="0" applyNumberFormat="1" applyFont="1" applyFill="1" applyBorder="1" applyAlignment="1">
      <alignment horizontal="center" vertical="center"/>
    </xf>
    <xf numFmtId="3" fontId="11" fillId="6" borderId="3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32" xfId="0" applyFont="1" applyBorder="1" applyAlignment="1">
      <alignment horizontal="left" wrapText="1"/>
    </xf>
    <xf numFmtId="0" fontId="4" fillId="0" borderId="20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7" fillId="4" borderId="41" xfId="0" applyFont="1" applyFill="1" applyBorder="1" applyAlignment="1">
      <alignment horizontal="center" vertical="center"/>
    </xf>
    <xf numFmtId="0" fontId="17" fillId="4" borderId="42" xfId="0" applyFont="1" applyFill="1" applyBorder="1" applyAlignment="1">
      <alignment horizontal="center" vertical="center"/>
    </xf>
    <xf numFmtId="0" fontId="17" fillId="4" borderId="43" xfId="0" applyFont="1" applyFill="1" applyBorder="1" applyAlignment="1">
      <alignment horizontal="center" vertical="center"/>
    </xf>
    <xf numFmtId="0" fontId="17" fillId="4" borderId="38" xfId="0" applyFont="1" applyFill="1" applyBorder="1" applyAlignment="1">
      <alignment horizontal="center" vertical="center"/>
    </xf>
    <xf numFmtId="0" fontId="17" fillId="4" borderId="44" xfId="0" applyFont="1" applyFill="1" applyBorder="1" applyAlignment="1">
      <alignment horizontal="center" vertical="center"/>
    </xf>
    <xf numFmtId="0" fontId="17" fillId="4" borderId="45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34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24" xfId="0" applyFont="1" applyBorder="1" applyAlignment="1">
      <alignment horizontal="left" wrapText="1"/>
    </xf>
    <xf numFmtId="0" fontId="12" fillId="0" borderId="23" xfId="0" applyFont="1" applyBorder="1" applyAlignment="1">
      <alignment horizontal="left" wrapText="1"/>
    </xf>
    <xf numFmtId="0" fontId="12" fillId="0" borderId="25" xfId="0" applyFont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2" fillId="0" borderId="33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34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W21"/>
  <sheetViews>
    <sheetView tabSelected="1" zoomScaleNormal="100" workbookViewId="0">
      <selection activeCell="Y7" sqref="Y7"/>
    </sheetView>
  </sheetViews>
  <sheetFormatPr defaultRowHeight="30" customHeight="1" x14ac:dyDescent="0.2"/>
  <cols>
    <col min="1" max="1" width="10" style="3" customWidth="1"/>
    <col min="2" max="2" width="12.140625" style="3" customWidth="1"/>
    <col min="3" max="3" width="11.7109375" style="3" customWidth="1"/>
    <col min="4" max="5" width="11.7109375" style="3" hidden="1" customWidth="1"/>
    <col min="6" max="6" width="11.7109375" style="3" customWidth="1"/>
    <col min="7" max="10" width="9.140625" style="3"/>
    <col min="11" max="11" width="15" style="3" customWidth="1"/>
    <col min="12" max="12" width="15.28515625" style="3" hidden="1" customWidth="1"/>
    <col min="13" max="13" width="15.28515625" style="3" customWidth="1"/>
    <col min="14" max="14" width="10" style="3" customWidth="1"/>
    <col min="15" max="15" width="12.140625" style="3" customWidth="1"/>
    <col min="16" max="17" width="11.7109375" style="3" customWidth="1"/>
    <col min="18" max="21" width="9.140625" style="3"/>
    <col min="22" max="22" width="22.140625" style="3" customWidth="1"/>
    <col min="23" max="16384" width="9.140625" style="3"/>
  </cols>
  <sheetData>
    <row r="1" spans="1:23" ht="30" customHeight="1" thickBot="1" x14ac:dyDescent="0.3">
      <c r="A1" s="67" t="s">
        <v>64</v>
      </c>
      <c r="B1" s="68"/>
      <c r="C1" s="68"/>
      <c r="D1" s="68"/>
      <c r="E1" s="68"/>
      <c r="F1" s="68"/>
      <c r="G1" s="68"/>
      <c r="H1" s="68"/>
      <c r="I1" s="68"/>
      <c r="J1" s="68"/>
      <c r="K1" s="69"/>
      <c r="L1" s="1"/>
      <c r="M1" s="2"/>
      <c r="N1" s="70" t="s">
        <v>65</v>
      </c>
      <c r="O1" s="71"/>
      <c r="P1" s="71"/>
      <c r="Q1" s="71"/>
      <c r="R1" s="71"/>
      <c r="S1" s="71"/>
      <c r="T1" s="71"/>
      <c r="U1" s="71"/>
      <c r="V1" s="72"/>
      <c r="W1" s="66"/>
    </row>
    <row r="2" spans="1:23" ht="30" customHeight="1" thickBot="1" x14ac:dyDescent="0.3">
      <c r="A2" s="73" t="s">
        <v>0</v>
      </c>
      <c r="B2" s="74"/>
      <c r="C2" s="74"/>
      <c r="D2" s="68"/>
      <c r="E2" s="68"/>
      <c r="F2" s="68"/>
      <c r="G2" s="68"/>
      <c r="H2" s="68"/>
      <c r="I2" s="68"/>
      <c r="J2" s="68"/>
      <c r="K2" s="69"/>
      <c r="L2" s="4"/>
      <c r="M2" s="2"/>
      <c r="N2" s="75" t="s">
        <v>0</v>
      </c>
      <c r="O2" s="76"/>
      <c r="P2" s="76"/>
      <c r="Q2" s="71"/>
      <c r="R2" s="71"/>
      <c r="S2" s="71"/>
      <c r="T2" s="71"/>
      <c r="U2" s="71"/>
      <c r="V2" s="72"/>
      <c r="W2" s="66"/>
    </row>
    <row r="3" spans="1:23" ht="30" customHeight="1" x14ac:dyDescent="0.2">
      <c r="A3" s="5" t="s">
        <v>1</v>
      </c>
      <c r="B3" s="6" t="s">
        <v>2</v>
      </c>
      <c r="C3" s="7" t="s">
        <v>66</v>
      </c>
      <c r="D3" s="8" t="s">
        <v>3</v>
      </c>
      <c r="E3" s="8" t="s">
        <v>4</v>
      </c>
      <c r="F3" s="9" t="s">
        <v>67</v>
      </c>
      <c r="G3" s="77" t="s">
        <v>5</v>
      </c>
      <c r="H3" s="78"/>
      <c r="I3" s="78"/>
      <c r="J3" s="78"/>
      <c r="K3" s="79"/>
      <c r="L3" s="10"/>
      <c r="M3" s="11"/>
      <c r="N3" s="5" t="s">
        <v>6</v>
      </c>
      <c r="O3" s="6" t="s">
        <v>2</v>
      </c>
      <c r="P3" s="7" t="s">
        <v>66</v>
      </c>
      <c r="Q3" s="12" t="s">
        <v>67</v>
      </c>
      <c r="R3" s="77" t="s">
        <v>5</v>
      </c>
      <c r="S3" s="78"/>
      <c r="T3" s="78"/>
      <c r="U3" s="78"/>
      <c r="V3" s="79"/>
      <c r="W3" s="66"/>
    </row>
    <row r="4" spans="1:23" ht="30" customHeight="1" x14ac:dyDescent="0.2">
      <c r="A4" s="13" t="s">
        <v>7</v>
      </c>
      <c r="B4" s="14" t="s">
        <v>8</v>
      </c>
      <c r="C4" s="15">
        <v>3000000</v>
      </c>
      <c r="D4" s="16"/>
      <c r="E4" s="16"/>
      <c r="F4" s="17">
        <v>2030000</v>
      </c>
      <c r="G4" s="80" t="s">
        <v>9</v>
      </c>
      <c r="H4" s="80"/>
      <c r="I4" s="80"/>
      <c r="J4" s="80"/>
      <c r="K4" s="81"/>
      <c r="L4" s="18"/>
      <c r="M4" s="19"/>
      <c r="N4" s="13" t="s">
        <v>10</v>
      </c>
      <c r="O4" s="14" t="s">
        <v>11</v>
      </c>
      <c r="P4" s="15">
        <v>6341000</v>
      </c>
      <c r="Q4" s="20">
        <v>3759000</v>
      </c>
      <c r="R4" s="82" t="s">
        <v>68</v>
      </c>
      <c r="S4" s="82"/>
      <c r="T4" s="82"/>
      <c r="U4" s="82"/>
      <c r="V4" s="83"/>
      <c r="W4" s="66"/>
    </row>
    <row r="5" spans="1:23" ht="30" customHeight="1" x14ac:dyDescent="0.2">
      <c r="A5" s="13" t="s">
        <v>12</v>
      </c>
      <c r="B5" s="14" t="s">
        <v>13</v>
      </c>
      <c r="C5" s="15">
        <v>931000</v>
      </c>
      <c r="D5" s="16"/>
      <c r="E5" s="16"/>
      <c r="F5" s="21">
        <v>612000</v>
      </c>
      <c r="G5" s="80" t="s">
        <v>74</v>
      </c>
      <c r="H5" s="80"/>
      <c r="I5" s="80"/>
      <c r="J5" s="80"/>
      <c r="K5" s="81"/>
      <c r="L5" s="18"/>
      <c r="M5" s="19"/>
      <c r="N5" s="13" t="s">
        <v>14</v>
      </c>
      <c r="O5" s="14" t="s">
        <v>15</v>
      </c>
      <c r="P5" s="15">
        <v>339000</v>
      </c>
      <c r="Q5" s="20">
        <v>3000</v>
      </c>
      <c r="R5" s="82" t="s">
        <v>69</v>
      </c>
      <c r="S5" s="82"/>
      <c r="T5" s="82"/>
      <c r="U5" s="82"/>
      <c r="V5" s="83"/>
      <c r="W5" s="66"/>
    </row>
    <row r="6" spans="1:23" ht="30" customHeight="1" x14ac:dyDescent="0.2">
      <c r="A6" s="22" t="s">
        <v>16</v>
      </c>
      <c r="B6" s="14" t="s">
        <v>17</v>
      </c>
      <c r="C6" s="15">
        <v>1932000</v>
      </c>
      <c r="D6" s="16"/>
      <c r="E6" s="16"/>
      <c r="F6" s="21">
        <v>1950000</v>
      </c>
      <c r="G6" s="80" t="s">
        <v>18</v>
      </c>
      <c r="H6" s="80"/>
      <c r="I6" s="80"/>
      <c r="J6" s="80"/>
      <c r="K6" s="81"/>
      <c r="L6" s="18"/>
      <c r="M6" s="19"/>
      <c r="N6" s="13" t="s">
        <v>19</v>
      </c>
      <c r="O6" s="14" t="s">
        <v>20</v>
      </c>
      <c r="P6" s="15">
        <v>80000</v>
      </c>
      <c r="Q6" s="20">
        <v>74000</v>
      </c>
      <c r="R6" s="87" t="s">
        <v>21</v>
      </c>
      <c r="S6" s="80"/>
      <c r="T6" s="80"/>
      <c r="U6" s="80"/>
      <c r="V6" s="81"/>
      <c r="W6" s="66"/>
    </row>
    <row r="7" spans="1:23" ht="30" customHeight="1" x14ac:dyDescent="0.2">
      <c r="A7" s="13" t="s">
        <v>22</v>
      </c>
      <c r="B7" s="14" t="s">
        <v>23</v>
      </c>
      <c r="C7" s="15">
        <v>44000</v>
      </c>
      <c r="D7" s="16"/>
      <c r="E7" s="16"/>
      <c r="F7" s="21">
        <v>20000</v>
      </c>
      <c r="G7" s="80" t="s">
        <v>24</v>
      </c>
      <c r="H7" s="80"/>
      <c r="I7" s="80"/>
      <c r="J7" s="80"/>
      <c r="K7" s="81"/>
      <c r="L7" s="18"/>
      <c r="M7" s="19"/>
      <c r="N7" s="13" t="s">
        <v>25</v>
      </c>
      <c r="O7" s="14" t="s">
        <v>26</v>
      </c>
      <c r="P7" s="15">
        <v>86000</v>
      </c>
      <c r="Q7" s="20">
        <v>3000</v>
      </c>
      <c r="R7" s="88" t="s">
        <v>71</v>
      </c>
      <c r="S7" s="89"/>
      <c r="T7" s="89"/>
      <c r="U7" s="89"/>
      <c r="V7" s="90"/>
      <c r="W7" s="66"/>
    </row>
    <row r="8" spans="1:23" ht="30" customHeight="1" thickBot="1" x14ac:dyDescent="0.25">
      <c r="A8" s="13" t="s">
        <v>27</v>
      </c>
      <c r="B8" s="14" t="s">
        <v>28</v>
      </c>
      <c r="C8" s="15">
        <v>150000</v>
      </c>
      <c r="D8" s="16"/>
      <c r="E8" s="16"/>
      <c r="F8" s="21">
        <v>100000</v>
      </c>
      <c r="G8" s="89" t="s">
        <v>29</v>
      </c>
      <c r="H8" s="89"/>
      <c r="I8" s="89"/>
      <c r="J8" s="89"/>
      <c r="K8" s="90"/>
      <c r="L8" s="23"/>
      <c r="M8" s="19"/>
      <c r="N8" s="24" t="s">
        <v>30</v>
      </c>
      <c r="O8" s="25" t="s">
        <v>31</v>
      </c>
      <c r="P8" s="26">
        <v>74000</v>
      </c>
      <c r="Q8" s="27">
        <v>47000</v>
      </c>
      <c r="R8" s="91" t="s">
        <v>70</v>
      </c>
      <c r="S8" s="92"/>
      <c r="T8" s="92"/>
      <c r="U8" s="92"/>
      <c r="V8" s="93"/>
      <c r="W8" s="66"/>
    </row>
    <row r="9" spans="1:23" ht="30" customHeight="1" thickBot="1" x14ac:dyDescent="0.25">
      <c r="A9" s="13" t="s">
        <v>32</v>
      </c>
      <c r="B9" s="14" t="s">
        <v>33</v>
      </c>
      <c r="C9" s="15">
        <v>200000</v>
      </c>
      <c r="D9" s="16"/>
      <c r="E9" s="16"/>
      <c r="F9" s="21">
        <v>75000</v>
      </c>
      <c r="G9" s="89" t="s">
        <v>34</v>
      </c>
      <c r="H9" s="89"/>
      <c r="I9" s="89"/>
      <c r="J9" s="89"/>
      <c r="K9" s="90"/>
      <c r="L9" s="28"/>
      <c r="M9" s="19"/>
      <c r="N9" s="94" t="s">
        <v>35</v>
      </c>
      <c r="O9" s="95"/>
      <c r="P9" s="29">
        <f>SUM(P4:P8)</f>
        <v>6920000</v>
      </c>
      <c r="Q9" s="30">
        <f>SUM(Q4:Q8)</f>
        <v>3886000</v>
      </c>
    </row>
    <row r="10" spans="1:23" ht="30" customHeight="1" thickTop="1" thickBot="1" x14ac:dyDescent="0.3">
      <c r="A10" s="13" t="s">
        <v>36</v>
      </c>
      <c r="B10" s="14" t="s">
        <v>37</v>
      </c>
      <c r="C10" s="15">
        <v>42000</v>
      </c>
      <c r="D10" s="16"/>
      <c r="E10" s="16"/>
      <c r="F10" s="21">
        <v>4000</v>
      </c>
      <c r="G10" s="80" t="s">
        <v>38</v>
      </c>
      <c r="H10" s="80"/>
      <c r="I10" s="80"/>
      <c r="J10" s="80"/>
      <c r="K10" s="81"/>
      <c r="L10" s="28"/>
      <c r="M10" s="19"/>
      <c r="N10" s="96" t="s">
        <v>39</v>
      </c>
      <c r="O10" s="97"/>
      <c r="P10" s="97"/>
      <c r="Q10" s="31"/>
    </row>
    <row r="11" spans="1:23" ht="30" customHeight="1" x14ac:dyDescent="0.2">
      <c r="A11" s="13" t="s">
        <v>40</v>
      </c>
      <c r="B11" s="14" t="s">
        <v>41</v>
      </c>
      <c r="C11" s="15">
        <v>230000</v>
      </c>
      <c r="D11" s="16"/>
      <c r="E11" s="16"/>
      <c r="F11" s="21">
        <v>960000</v>
      </c>
      <c r="G11" s="89" t="s">
        <v>75</v>
      </c>
      <c r="H11" s="89"/>
      <c r="I11" s="89"/>
      <c r="J11" s="89"/>
      <c r="K11" s="90"/>
      <c r="L11" s="32"/>
      <c r="M11" s="19"/>
      <c r="N11" s="33" t="s">
        <v>42</v>
      </c>
      <c r="O11" s="34" t="s">
        <v>43</v>
      </c>
      <c r="P11" s="35">
        <v>6200000</v>
      </c>
      <c r="Q11" s="36">
        <v>4114000</v>
      </c>
      <c r="R11" s="84" t="s">
        <v>44</v>
      </c>
      <c r="S11" s="85"/>
      <c r="T11" s="85"/>
      <c r="U11" s="85"/>
      <c r="V11" s="86"/>
    </row>
    <row r="12" spans="1:23" ht="30" customHeight="1" thickBot="1" x14ac:dyDescent="0.25">
      <c r="A12" s="37" t="s">
        <v>45</v>
      </c>
      <c r="B12" s="25" t="s">
        <v>46</v>
      </c>
      <c r="C12" s="26">
        <v>1000000</v>
      </c>
      <c r="D12" s="38"/>
      <c r="E12" s="38"/>
      <c r="F12" s="17">
        <v>800000</v>
      </c>
      <c r="G12" s="106" t="s">
        <v>47</v>
      </c>
      <c r="H12" s="106"/>
      <c r="I12" s="106"/>
      <c r="J12" s="106"/>
      <c r="K12" s="107"/>
      <c r="L12" s="23"/>
      <c r="M12" s="19"/>
      <c r="N12" s="13" t="s">
        <v>48</v>
      </c>
      <c r="O12" s="14" t="s">
        <v>49</v>
      </c>
      <c r="P12" s="15">
        <v>270000</v>
      </c>
      <c r="Q12" s="39">
        <v>4000</v>
      </c>
      <c r="R12" s="82" t="s">
        <v>73</v>
      </c>
      <c r="S12" s="82"/>
      <c r="T12" s="82"/>
      <c r="U12" s="82"/>
      <c r="V12" s="83"/>
    </row>
    <row r="13" spans="1:23" ht="30" customHeight="1" thickBot="1" x14ac:dyDescent="0.25">
      <c r="A13" s="108" t="s">
        <v>35</v>
      </c>
      <c r="B13" s="109"/>
      <c r="C13" s="40">
        <f>SUM(C4:C12)</f>
        <v>7529000</v>
      </c>
      <c r="D13" s="41">
        <f>SUM(D4:D12)</f>
        <v>0</v>
      </c>
      <c r="E13" s="41">
        <f>SUM(E4:E12)</f>
        <v>0</v>
      </c>
      <c r="F13" s="42">
        <f>SUM(F4:F12)</f>
        <v>6551000</v>
      </c>
      <c r="G13" s="110"/>
      <c r="H13" s="110"/>
      <c r="I13" s="110"/>
      <c r="J13" s="110"/>
      <c r="K13" s="110"/>
      <c r="L13" s="43"/>
      <c r="M13" s="43"/>
      <c r="N13" s="37" t="s">
        <v>50</v>
      </c>
      <c r="O13" s="25" t="s">
        <v>51</v>
      </c>
      <c r="P13" s="26">
        <v>364000</v>
      </c>
      <c r="Q13" s="44">
        <v>377000</v>
      </c>
      <c r="R13" s="111" t="s">
        <v>72</v>
      </c>
      <c r="S13" s="112"/>
      <c r="T13" s="112"/>
      <c r="U13" s="112"/>
      <c r="V13" s="113"/>
    </row>
    <row r="14" spans="1:23" ht="30" customHeight="1" thickBot="1" x14ac:dyDescent="0.3">
      <c r="A14" s="114" t="s">
        <v>39</v>
      </c>
      <c r="B14" s="114"/>
      <c r="C14" s="114"/>
      <c r="D14" s="45"/>
      <c r="E14" s="45"/>
      <c r="F14" s="45"/>
      <c r="G14" s="43"/>
      <c r="H14" s="43"/>
      <c r="I14" s="43"/>
      <c r="J14" s="43"/>
      <c r="K14" s="43"/>
      <c r="L14" s="43"/>
      <c r="M14" s="43"/>
      <c r="N14" s="108" t="s">
        <v>52</v>
      </c>
      <c r="O14" s="109"/>
      <c r="P14" s="40">
        <f>SUM(P11:P13)</f>
        <v>6834000</v>
      </c>
      <c r="Q14" s="42">
        <f>SUM(Q11:Q13)</f>
        <v>4495000</v>
      </c>
      <c r="R14" s="46"/>
      <c r="S14" s="46"/>
      <c r="T14" s="46"/>
      <c r="U14" s="46"/>
      <c r="V14" s="46"/>
    </row>
    <row r="15" spans="1:23" ht="30" customHeight="1" thickBot="1" x14ac:dyDescent="0.3">
      <c r="A15" s="47" t="s">
        <v>53</v>
      </c>
      <c r="B15" s="34" t="s">
        <v>54</v>
      </c>
      <c r="C15" s="35">
        <v>1500000</v>
      </c>
      <c r="D15" s="48"/>
      <c r="E15" s="48"/>
      <c r="F15" s="49">
        <v>1000000</v>
      </c>
      <c r="G15" s="115" t="s">
        <v>55</v>
      </c>
      <c r="H15" s="116"/>
      <c r="I15" s="116"/>
      <c r="J15" s="116"/>
      <c r="K15" s="117"/>
      <c r="L15" s="19"/>
      <c r="M15" s="19"/>
      <c r="N15" s="118" t="s">
        <v>56</v>
      </c>
      <c r="O15" s="119"/>
      <c r="P15" s="50">
        <f>P9+P14</f>
        <v>13754000</v>
      </c>
      <c r="Q15" s="51">
        <f>Q9+Q14</f>
        <v>8381000</v>
      </c>
      <c r="R15" s="52"/>
      <c r="S15" s="52"/>
      <c r="T15" s="52"/>
      <c r="U15" s="52"/>
      <c r="V15" s="52"/>
    </row>
    <row r="16" spans="1:23" ht="30" customHeight="1" x14ac:dyDescent="0.2">
      <c r="A16" s="53" t="s">
        <v>57</v>
      </c>
      <c r="B16" s="14" t="s">
        <v>58</v>
      </c>
      <c r="C16" s="15">
        <v>4200000</v>
      </c>
      <c r="D16" s="16"/>
      <c r="E16" s="54"/>
      <c r="F16" s="20">
        <v>2400000</v>
      </c>
      <c r="G16" s="88" t="s">
        <v>59</v>
      </c>
      <c r="H16" s="89"/>
      <c r="I16" s="89"/>
      <c r="J16" s="89"/>
      <c r="K16" s="90"/>
      <c r="L16" s="19"/>
      <c r="M16" s="19"/>
      <c r="Q16" s="55"/>
    </row>
    <row r="17" spans="1:22" ht="30" customHeight="1" thickBot="1" x14ac:dyDescent="0.25">
      <c r="A17" s="56" t="s">
        <v>60</v>
      </c>
      <c r="B17" s="25" t="s">
        <v>61</v>
      </c>
      <c r="C17" s="26">
        <v>525000</v>
      </c>
      <c r="D17" s="38"/>
      <c r="E17" s="38"/>
      <c r="F17" s="27">
        <v>380000</v>
      </c>
      <c r="G17" s="120" t="s">
        <v>62</v>
      </c>
      <c r="H17" s="106"/>
      <c r="I17" s="106"/>
      <c r="J17" s="106"/>
      <c r="K17" s="107"/>
      <c r="L17" s="19"/>
      <c r="M17" s="19"/>
    </row>
    <row r="18" spans="1:22" ht="30" customHeight="1" thickBot="1" x14ac:dyDescent="0.3">
      <c r="A18" s="121" t="s">
        <v>52</v>
      </c>
      <c r="B18" s="122"/>
      <c r="C18" s="57">
        <f>SUM(C15:C17)</f>
        <v>6225000</v>
      </c>
      <c r="D18" s="58"/>
      <c r="E18" s="58"/>
      <c r="F18" s="59">
        <f>SUM(F15:F17)</f>
        <v>3780000</v>
      </c>
      <c r="G18" s="52"/>
      <c r="H18" s="52"/>
      <c r="I18" s="52"/>
      <c r="J18" s="52"/>
      <c r="K18" s="52"/>
      <c r="L18" s="52"/>
      <c r="M18" s="52"/>
    </row>
    <row r="19" spans="1:22" ht="30" customHeight="1" thickBot="1" x14ac:dyDescent="0.3">
      <c r="A19" s="60"/>
      <c r="B19" s="60"/>
      <c r="C19" s="61"/>
      <c r="D19" s="62"/>
      <c r="E19" s="62"/>
      <c r="F19" s="62"/>
      <c r="G19" s="52"/>
      <c r="H19" s="52"/>
      <c r="I19" s="52"/>
      <c r="J19" s="52"/>
      <c r="K19" s="52"/>
      <c r="L19" s="52"/>
      <c r="M19" s="52"/>
      <c r="N19" s="98" t="s">
        <v>76</v>
      </c>
      <c r="O19" s="99"/>
      <c r="P19" s="99"/>
      <c r="Q19" s="99"/>
      <c r="R19" s="99"/>
      <c r="S19" s="99"/>
      <c r="T19" s="99"/>
      <c r="U19" s="99"/>
      <c r="V19" s="100"/>
    </row>
    <row r="20" spans="1:22" ht="30" customHeight="1" thickBot="1" x14ac:dyDescent="0.3">
      <c r="A20" s="104" t="s">
        <v>63</v>
      </c>
      <c r="B20" s="105"/>
      <c r="C20" s="63">
        <f>C13+C18</f>
        <v>13754000</v>
      </c>
      <c r="D20" s="64">
        <f>D13+D18</f>
        <v>0</v>
      </c>
      <c r="E20" s="64">
        <f>E13+E18</f>
        <v>0</v>
      </c>
      <c r="F20" s="42">
        <f>F13+F18</f>
        <v>10331000</v>
      </c>
      <c r="G20" s="52"/>
      <c r="H20" s="52"/>
      <c r="I20" s="52"/>
      <c r="J20" s="52"/>
      <c r="K20" s="52"/>
      <c r="L20" s="52"/>
      <c r="M20" s="52"/>
      <c r="N20" s="101"/>
      <c r="O20" s="102"/>
      <c r="P20" s="102"/>
      <c r="Q20" s="102"/>
      <c r="R20" s="102"/>
      <c r="S20" s="102"/>
      <c r="T20" s="102"/>
      <c r="U20" s="102"/>
      <c r="V20" s="103"/>
    </row>
    <row r="21" spans="1:22" ht="30" customHeight="1" x14ac:dyDescent="0.25">
      <c r="A21" s="65"/>
      <c r="B21" s="52"/>
      <c r="C21" s="52"/>
      <c r="D21" s="31"/>
      <c r="E21" s="31"/>
      <c r="F21" s="31"/>
      <c r="G21" s="52"/>
    </row>
  </sheetData>
  <mergeCells count="38">
    <mergeCell ref="N19:V20"/>
    <mergeCell ref="A20:B20"/>
    <mergeCell ref="G12:K12"/>
    <mergeCell ref="R12:V12"/>
    <mergeCell ref="A13:B13"/>
    <mergeCell ref="G13:K13"/>
    <mergeCell ref="R13:V13"/>
    <mergeCell ref="A14:C14"/>
    <mergeCell ref="N14:O14"/>
    <mergeCell ref="G15:K15"/>
    <mergeCell ref="N15:O15"/>
    <mergeCell ref="G16:K16"/>
    <mergeCell ref="G17:K17"/>
    <mergeCell ref="A18:B18"/>
    <mergeCell ref="R11:V11"/>
    <mergeCell ref="G6:K6"/>
    <mergeCell ref="R6:V6"/>
    <mergeCell ref="G7:K7"/>
    <mergeCell ref="R7:V7"/>
    <mergeCell ref="G8:K8"/>
    <mergeCell ref="R8:V8"/>
    <mergeCell ref="G9:K9"/>
    <mergeCell ref="N9:O9"/>
    <mergeCell ref="G10:K10"/>
    <mergeCell ref="N10:P10"/>
    <mergeCell ref="G11:K11"/>
    <mergeCell ref="G3:K3"/>
    <mergeCell ref="R3:V3"/>
    <mergeCell ref="G4:K4"/>
    <mergeCell ref="R4:V4"/>
    <mergeCell ref="G5:K5"/>
    <mergeCell ref="R5:V5"/>
    <mergeCell ref="A1:K1"/>
    <mergeCell ref="N1:V1"/>
    <mergeCell ref="A2:C2"/>
    <mergeCell ref="D2:K2"/>
    <mergeCell ref="N2:P2"/>
    <mergeCell ref="Q2:V2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Petronila Pucholtová</dc:creator>
  <cp:lastModifiedBy>Matějková Romana</cp:lastModifiedBy>
  <cp:lastPrinted>2020-09-03T12:16:03Z</cp:lastPrinted>
  <dcterms:created xsi:type="dcterms:W3CDTF">2015-06-05T18:19:34Z</dcterms:created>
  <dcterms:modified xsi:type="dcterms:W3CDTF">2020-10-23T08:58:56Z</dcterms:modified>
</cp:coreProperties>
</file>