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RO 2022" sheetId="1" r:id="rId1"/>
  </sheets>
  <definedNames>
    <definedName name="_xlfn.SUMIFS" hidden="1">#NAME?</definedName>
    <definedName name="_xlnm.Print_Area" localSheetId="0">'RO 2022'!$C$1:$DE$42</definedName>
  </definedNames>
  <calcPr fullCalcOnLoad="1"/>
</workbook>
</file>

<file path=xl/sharedStrings.xml><?xml version="1.0" encoding="utf-8"?>
<sst xmlns="http://schemas.openxmlformats.org/spreadsheetml/2006/main" count="353" uniqueCount="140">
  <si>
    <t>Číslo RO</t>
  </si>
  <si>
    <t>Věc</t>
  </si>
  <si>
    <t>PAR</t>
  </si>
  <si>
    <t>POL</t>
  </si>
  <si>
    <t>ÚZ</t>
  </si>
  <si>
    <t> Zdroj</t>
  </si>
  <si>
    <t>Usnesení</t>
  </si>
  <si>
    <t>Zveřejněno dne</t>
  </si>
  <si>
    <t>Orj.</t>
  </si>
  <si>
    <t>Výdaje</t>
  </si>
  <si>
    <t>Financování</t>
  </si>
  <si>
    <t>běžné</t>
  </si>
  <si>
    <t>kapitálové</t>
  </si>
  <si>
    <t>Příjmy</t>
  </si>
  <si>
    <t>radou města</t>
  </si>
  <si>
    <t>zastupitelstvem města</t>
  </si>
  <si>
    <t>Rekapitulace</t>
  </si>
  <si>
    <t>Schválený rozpočet</t>
  </si>
  <si>
    <t>Saldo</t>
  </si>
  <si>
    <t>Upravený rozpočet</t>
  </si>
  <si>
    <t>běžné výdaje</t>
  </si>
  <si>
    <t>kapitálové výdaje</t>
  </si>
  <si>
    <t>Změna UR / SR</t>
  </si>
  <si>
    <t>Legenda:</t>
  </si>
  <si>
    <t>financování</t>
  </si>
  <si>
    <t>příjmy</t>
  </si>
  <si>
    <t>Org.</t>
  </si>
  <si>
    <t>Změny RO a ZRR</t>
  </si>
  <si>
    <t>RO = rozpočtové opatření</t>
  </si>
  <si>
    <t>RO schválená</t>
  </si>
  <si>
    <t>ZRR = změna rozpisu rozpočtu provedená odborem ekonomiky.</t>
  </si>
  <si>
    <t>-</t>
  </si>
  <si>
    <r>
      <rPr>
        <b/>
        <sz val="11"/>
        <color indexed="8"/>
        <rFont val="MyriadPro-Light"/>
        <family val="0"/>
      </rPr>
      <t>Organizační jednotky</t>
    </r>
    <r>
      <rPr>
        <u val="single"/>
        <sz val="11"/>
        <color indexed="8"/>
        <rFont val="MyriadPro-Light"/>
        <family val="0"/>
      </rPr>
      <t>:</t>
    </r>
    <r>
      <rPr>
        <sz val="11"/>
        <color indexed="8"/>
        <rFont val="MyriadPro-Light"/>
        <family val="0"/>
      </rPr>
      <t xml:space="preserve"> </t>
    </r>
    <r>
      <rPr>
        <b/>
        <sz val="11"/>
        <color indexed="8"/>
        <rFont val="MyriadPro-Light"/>
        <family val="0"/>
      </rPr>
      <t>01</t>
    </r>
    <r>
      <rPr>
        <sz val="11"/>
        <color indexed="8"/>
        <rFont val="MyriadPro-Light"/>
        <family val="0"/>
      </rPr>
      <t xml:space="preserve"> - odbor ekonomiky (OE), </t>
    </r>
    <r>
      <rPr>
        <b/>
        <sz val="11"/>
        <color indexed="8"/>
        <rFont val="MyriadPro-Light"/>
        <family val="0"/>
      </rPr>
      <t>02</t>
    </r>
    <r>
      <rPr>
        <sz val="11"/>
        <color indexed="8"/>
        <rFont val="MyriadPro-Light"/>
        <family val="0"/>
      </rPr>
      <t xml:space="preserve"> - odbor majetku města (OMM), </t>
    </r>
    <r>
      <rPr>
        <b/>
        <sz val="11"/>
        <color indexed="8"/>
        <rFont val="MyriadPro-Light"/>
        <family val="0"/>
      </rPr>
      <t>03</t>
    </r>
    <r>
      <rPr>
        <sz val="11"/>
        <color indexed="8"/>
        <rFont val="MyriadPro-Light"/>
        <family val="0"/>
      </rPr>
      <t xml:space="preserve"> - odbor rozvoje a investic (ORI), </t>
    </r>
    <r>
      <rPr>
        <b/>
        <sz val="11"/>
        <color indexed="8"/>
        <rFont val="MyriadPro-Light"/>
        <family val="0"/>
      </rPr>
      <t>04</t>
    </r>
    <r>
      <rPr>
        <sz val="11"/>
        <color indexed="8"/>
        <rFont val="MyriadPro-Light"/>
        <family val="0"/>
      </rPr>
      <t xml:space="preserve"> - odbor sociálních věcí (OSV),</t>
    </r>
    <r>
      <rPr>
        <b/>
        <sz val="11"/>
        <color indexed="8"/>
        <rFont val="MyriadPro-Light"/>
        <family val="0"/>
      </rPr>
      <t xml:space="preserve"> 05</t>
    </r>
    <r>
      <rPr>
        <sz val="11"/>
        <color indexed="8"/>
        <rFont val="MyriadPro-Light"/>
        <family val="0"/>
      </rPr>
      <t xml:space="preserve"> - odbor životního prostředí (OŽP), </t>
    </r>
    <r>
      <rPr>
        <b/>
        <sz val="11"/>
        <color indexed="8"/>
        <rFont val="MyriadPro-Light"/>
        <family val="0"/>
      </rPr>
      <t>06</t>
    </r>
    <r>
      <rPr>
        <sz val="11"/>
        <color indexed="8"/>
        <rFont val="MyriadPro-Light"/>
        <family val="0"/>
      </rPr>
      <t xml:space="preserve"> - odbor dopravních a správních činností (ODaSČ), </t>
    </r>
    <r>
      <rPr>
        <b/>
        <sz val="11"/>
        <color indexed="8"/>
        <rFont val="MyriadPro-Light"/>
        <family val="0"/>
      </rPr>
      <t>07</t>
    </r>
    <r>
      <rPr>
        <sz val="11"/>
        <color indexed="8"/>
        <rFont val="MyriadPro-Light"/>
        <family val="0"/>
      </rPr>
      <t xml:space="preserve"> - odbor školství (OŠ), </t>
    </r>
    <r>
      <rPr>
        <b/>
        <sz val="11"/>
        <color indexed="8"/>
        <rFont val="MyriadPro-Light"/>
        <family val="0"/>
      </rPr>
      <t>08</t>
    </r>
    <r>
      <rPr>
        <sz val="11"/>
        <color indexed="8"/>
        <rFont val="MyriadPro-Light"/>
        <family val="0"/>
      </rPr>
      <t xml:space="preserve"> - odbor kancelář tajemníka (OKT), </t>
    </r>
    <r>
      <rPr>
        <b/>
        <sz val="11"/>
        <color indexed="8"/>
        <rFont val="MyriadPro-Light"/>
        <family val="0"/>
      </rPr>
      <t>09</t>
    </r>
    <r>
      <rPr>
        <sz val="11"/>
        <color indexed="8"/>
        <rFont val="MyriadPro-Light"/>
        <family val="0"/>
      </rPr>
      <t xml:space="preserve"> - odbor interní audit (OIA), </t>
    </r>
    <r>
      <rPr>
        <b/>
        <sz val="11"/>
        <color indexed="8"/>
        <rFont val="MyriadPro-Light"/>
        <family val="0"/>
      </rPr>
      <t>10</t>
    </r>
    <r>
      <rPr>
        <sz val="11"/>
        <color indexed="8"/>
        <rFont val="MyriadPro-Light"/>
        <family val="0"/>
      </rPr>
      <t xml:space="preserve"> - odbor informačních technologií (OIT), </t>
    </r>
    <r>
      <rPr>
        <b/>
        <sz val="11"/>
        <color indexed="8"/>
        <rFont val="MyriadPro-Light"/>
        <family val="0"/>
      </rPr>
      <t>11</t>
    </r>
    <r>
      <rPr>
        <sz val="11"/>
        <color indexed="8"/>
        <rFont val="MyriadPro-Light"/>
        <family val="0"/>
      </rPr>
      <t xml:space="preserve"> - odbor stavební úřad (OSÚ), </t>
    </r>
    <r>
      <rPr>
        <b/>
        <sz val="11"/>
        <color indexed="8"/>
        <rFont val="MyriadPro-Light"/>
        <family val="0"/>
      </rPr>
      <t>12</t>
    </r>
    <r>
      <rPr>
        <sz val="11"/>
        <color indexed="8"/>
        <rFont val="MyriadPro-Light"/>
        <family val="0"/>
      </rPr>
      <t xml:space="preserve"> - odbor kancelář tajemníka - útvar personální a mzdový (OKT-PaM), </t>
    </r>
    <r>
      <rPr>
        <b/>
        <sz val="11"/>
        <color indexed="8"/>
        <rFont val="MyriadPro-Light"/>
        <family val="0"/>
      </rPr>
      <t>13</t>
    </r>
    <r>
      <rPr>
        <sz val="11"/>
        <color indexed="8"/>
        <rFont val="MyriadPro-Light"/>
        <family val="0"/>
      </rPr>
      <t xml:space="preserve"> - odbor vnějších vztahů (OVV), </t>
    </r>
    <r>
      <rPr>
        <b/>
        <sz val="11"/>
        <color indexed="8"/>
        <rFont val="MyriadPro-Light"/>
        <family val="0"/>
      </rPr>
      <t>15</t>
    </r>
    <r>
      <rPr>
        <sz val="11"/>
        <color indexed="8"/>
        <rFont val="MyriadPro-Light"/>
        <family val="0"/>
      </rPr>
      <t xml:space="preserve"> - městská policie (MěPo), </t>
    </r>
    <r>
      <rPr>
        <b/>
        <sz val="11"/>
        <color indexed="8"/>
        <rFont val="MyriadPro-Light"/>
        <family val="0"/>
      </rPr>
      <t>16</t>
    </r>
    <r>
      <rPr>
        <sz val="11"/>
        <color indexed="8"/>
        <rFont val="MyriadPro-Light"/>
        <family val="0"/>
      </rPr>
      <t xml:space="preserve"> - Jednotka sboru dobrovolných hasičů (JSDH), </t>
    </r>
    <r>
      <rPr>
        <b/>
        <sz val="11"/>
        <color indexed="8"/>
        <rFont val="MyriadPro-Light"/>
        <family val="0"/>
      </rPr>
      <t>18</t>
    </r>
    <r>
      <rPr>
        <sz val="11"/>
        <color indexed="8"/>
        <rFont val="MyriadPro-Light"/>
        <family val="0"/>
      </rPr>
      <t xml:space="preserve"> - Pracovní skupina (PS), </t>
    </r>
    <r>
      <rPr>
        <b/>
        <sz val="11"/>
        <color indexed="8"/>
        <rFont val="MyriadPro-Light"/>
        <family val="0"/>
      </rPr>
      <t>31</t>
    </r>
    <r>
      <rPr>
        <sz val="11"/>
        <color indexed="8"/>
        <rFont val="MyriadPro-Light"/>
        <family val="0"/>
      </rPr>
      <t xml:space="preserve"> - příspěvkové organizace (PO), </t>
    </r>
    <r>
      <rPr>
        <b/>
        <sz val="11"/>
        <color indexed="8"/>
        <rFont val="MyriadPro-Light"/>
        <family val="0"/>
      </rPr>
      <t>32</t>
    </r>
    <r>
      <rPr>
        <sz val="11"/>
        <color indexed="8"/>
        <rFont val="MyriadPro-Light"/>
        <family val="0"/>
      </rPr>
      <t xml:space="preserve"> - obchodní společnosti (OS), </t>
    </r>
    <r>
      <rPr>
        <b/>
        <sz val="11"/>
        <color indexed="8"/>
        <rFont val="MyriadPro-Light"/>
        <family val="0"/>
      </rPr>
      <t>33</t>
    </r>
    <r>
      <rPr>
        <sz val="11"/>
        <color indexed="8"/>
        <rFont val="MyriadPro-Light"/>
        <family val="0"/>
      </rPr>
      <t xml:space="preserve"> - školy a školská zařízení (ŠaŠZ)</t>
    </r>
  </si>
  <si>
    <t>Statutární město Chomutov - Přehled rozpočtových opatření 2022</t>
  </si>
  <si>
    <t>Usn. ZM č. 195/21 ze dne 15.11.2021</t>
  </si>
  <si>
    <t>Usn. ZM č. 196/21 ze dne 15.11.2021</t>
  </si>
  <si>
    <t>01(OE)</t>
  </si>
  <si>
    <t>31(MěLe)</t>
  </si>
  <si>
    <t>Navýšení provozního příspěvku pro Městské lesy, p.o. na rok 2022 a zvýšení limitu mzdových prostředků na rok 2022</t>
  </si>
  <si>
    <t>Navýšení provozních příspěvků pro příspěvkové organizace a výdaje SMCH na rok 2022 v návaznosti na nárůst cen plynu</t>
  </si>
  <si>
    <t>31(TSMCH)</t>
  </si>
  <si>
    <t>31(ZOO)</t>
  </si>
  <si>
    <t>31(CHK)</t>
  </si>
  <si>
    <t>33(školy a ŠZ)</t>
  </si>
  <si>
    <t>02(OMM)</t>
  </si>
  <si>
    <t>08(OKT)</t>
  </si>
  <si>
    <t>16(JSDH)</t>
  </si>
  <si>
    <t>FP z minulých let</t>
  </si>
  <si>
    <t>Úprava rozpočtu orj. 03</t>
  </si>
  <si>
    <t>Úprava rozpočtu orj. 03 - nové akce</t>
  </si>
  <si>
    <t>03(ORI)</t>
  </si>
  <si>
    <t>Vratka nevyčerpané dotace pro SoS CV</t>
  </si>
  <si>
    <t>Vratka nevyčerpané dotace z roku 2021 pro Sociální služby Chomutov, p.o. - řešení naléhavých potřeb při zabezpečení provozu sociálních služeb zřízených a provozovaných obcemi pod ÚZ 13351</t>
  </si>
  <si>
    <t>31(SoS Chomutov)</t>
  </si>
  <si>
    <t>Usn. RM č. 022/22 ze dne 17.01.2022</t>
  </si>
  <si>
    <t>Usn. RM č. 025/22 ze dne 17.01.2022</t>
  </si>
  <si>
    <t>Vratka nevyčerpaného příspěvku z roku 2021 pro Zoopark Chomutov, p.o. - "Příspěvek zoologickým zahradám" pod ÚZ 15065</t>
  </si>
  <si>
    <t>Vratka nevyčerpaného příspěvku z roku 2021</t>
  </si>
  <si>
    <t>Přijetí dotace od Ústeckého kraje Krajského úřadu na podporu sociálních služeb v rámci rozpočtového provizoria ČR na rok 2022 pro SoS Chomutov, p.o. - ÚZ 13305</t>
  </si>
  <si>
    <t>Dotace od KÚ ÚK</t>
  </si>
  <si>
    <t>Usn. RM č. 090/22 ze dne 31.01.2022</t>
  </si>
  <si>
    <t>Usn. RM č. 091/22 ze dne 31.01.2022</t>
  </si>
  <si>
    <t>18(PS)</t>
  </si>
  <si>
    <t>FP od ÚP</t>
  </si>
  <si>
    <t>Částečná úhrada ochranných pomůcek pod ÚZ 13017 od Úřadu práce Chomutov</t>
  </si>
  <si>
    <t>Úprava rozpočtu orj. 02 a orj. 18</t>
  </si>
  <si>
    <t>Úprava rozpočtu orj. 02 a orj. 18 - finanční krytí pro zakoupení traktoru Rider Park 900 WX pro pracovní skupinu Statutárního města Chomutov</t>
  </si>
  <si>
    <t>12(PaM)</t>
  </si>
  <si>
    <t>04(OSV)</t>
  </si>
  <si>
    <t>Dotace na státní příspěvek na výkon pěstounské péče za kalendářní rok 2022</t>
  </si>
  <si>
    <t>Finanční rezerva</t>
  </si>
  <si>
    <t>Usn. RM č. 122/22 ze dne 14.02.2022</t>
  </si>
  <si>
    <t>Usn. RM č. 123/22 ze dne 14.02.2022</t>
  </si>
  <si>
    <t>Usn. RM č. 125/22 ze dne 14.02.2022</t>
  </si>
  <si>
    <t>Neinvestiční transfery spolkům</t>
  </si>
  <si>
    <t>Systémová dotace spolku Klubíčko Chomutov z.s. pro období let 2022 - 2024</t>
  </si>
  <si>
    <t>Vyúčtování dotace poskytnuté na Volby do Poslanecké sněmovny Parlamentu České republiky konané 8.-9.10.2021 - vratka</t>
  </si>
  <si>
    <t>Vratka veřejným rozpočtům</t>
  </si>
  <si>
    <t>06(ODaSČ)</t>
  </si>
  <si>
    <t>Posílení rozpočtu orj. 08 (OKT) - na základě uzavření nové kolektivní smlouvy</t>
  </si>
  <si>
    <t>Stravné</t>
  </si>
  <si>
    <t>33(OŠ)</t>
  </si>
  <si>
    <t>Vratka části dotace MŠMT</t>
  </si>
  <si>
    <t>Navrácení části dotace poskytnuté MŠMT v rámci Operačního programu výzkum, vývoj a vzdělávání, která byla určena pro Základní školu Chomutov, Písečná 5144.</t>
  </si>
  <si>
    <t>Převod nevyčerpaného státního příspěvku na výkon pěstounské péče do rozpočtu odboru sociálních věcí</t>
  </si>
  <si>
    <t>Nákup služeb</t>
  </si>
  <si>
    <t>Změna stavu krátkodobých FP na účtech</t>
  </si>
  <si>
    <t>Poskytnutí neprogramové dotace pro TJ Slávie Chomutov, z.s., IČ 18380280</t>
  </si>
  <si>
    <t>Uzavření dodatku č. 1 ke Smlouvě o poskytnutí účelové dotace z rozpočtu Statutárního města Chomutova č. d202200020 s KULTUROU A SPORT CHOMUTOV, s.r.o. (navýšení dotace pro rok 2022)</t>
  </si>
  <si>
    <t>Ostatní přijaté vratky transferů</t>
  </si>
  <si>
    <t>Neinvestiční transfery nefinančním podnikatelským subjektům</t>
  </si>
  <si>
    <t>32(KASCV)</t>
  </si>
  <si>
    <t xml:space="preserve">Poskytnutí neprogramové dotace pro LOKO-MOTIV, z.s., IČ 47796057 </t>
  </si>
  <si>
    <t>Podpora sociálního začleňování obyvatel v Chomutově pro oblast sociálního bydlení, dluhové problematiky a podpory ohrožených rodin.</t>
  </si>
  <si>
    <t>Dotace MPSV</t>
  </si>
  <si>
    <t>Usn. ZM č. 256/22 ze dne 07.03.2022</t>
  </si>
  <si>
    <t>Usn. ZM č. 257/22 ze dne 07.03.2022</t>
  </si>
  <si>
    <t>Usn. ZM č. 258/22 ze dne 07.03.2022</t>
  </si>
  <si>
    <t>Usn. ZM č. 261/22 ze dne 07.03.2022</t>
  </si>
  <si>
    <t>Usn. ZM č. 262/22 ze dne 07.03.2022</t>
  </si>
  <si>
    <t>Usn. ZM č. 263/22 ze dne 07.03.2022</t>
  </si>
  <si>
    <t>Usn. ZM č. 264/22 ze dne 07.03.2022</t>
  </si>
  <si>
    <t>Usn. ZM č. 265/22 ze dne 07.03.2022</t>
  </si>
  <si>
    <t>Usn. ZM č. 266/22 ze dne 07.03.2022</t>
  </si>
  <si>
    <t>Usn. ZM č. 267/22 ze dne 07.03.2022</t>
  </si>
  <si>
    <t>Zvýšení provozního příspěvku pro TSMCH, p.o. a snížení finanční rezervy roku 2022</t>
  </si>
  <si>
    <t>Neinvestiční příspěvek zřízeným PO</t>
  </si>
  <si>
    <t>Příspěvek do veřejné sbírky pořádané společností Člověk v tísni o.p.s. - sbírka Člověk v tísni - SOS Ukrajina ve výši 750.000 Kč na humanitární pomoc obyvatelům Ukrajiny</t>
  </si>
  <si>
    <t>Neinvestiční transfery fundacím, ústavům a obecně prospěšným společnostem</t>
  </si>
  <si>
    <t>Vyčlenění částky 10 mil. Kč pro úhradu nákladů vzniklých přijetím ukrajinských uprchlíků na území města Chomutov</t>
  </si>
  <si>
    <t>Změna stavu krátkodobých prostředků na BÚ</t>
  </si>
  <si>
    <t>Usn. ZM č. 268/22 ze dne 07.03.2022</t>
  </si>
  <si>
    <t>Usn. ZM č. 269/22 ze dne 07.03.2022</t>
  </si>
  <si>
    <t>Dotace poskytnutá KÚ ÚK na projekt "Podpora polytechnického vzdělávání a gramotnosti v Ústeckém kraji - IKAP A II "pro Středisko volného času Domeček Chomutov, příspěvkovou organizaci</t>
  </si>
  <si>
    <t>Dotace na státní příspěvek na výkon pěstounské péče pro kalendářní rok 2022</t>
  </si>
  <si>
    <t xml:space="preserve">Dotace od ÚP </t>
  </si>
  <si>
    <t>Zapojení finančních prostředků do rozpočtu roku 2022 - vyúčtování účelové dotace určené pro KULTURU a SPORT CHOMUTOV, s.r.o. za rok 2021</t>
  </si>
  <si>
    <t>Daň z příjmů právnických osob za obce za rok 2021</t>
  </si>
  <si>
    <t>Daň z příjmu PO za obce</t>
  </si>
  <si>
    <t>Platby daní a poplatků krajům, obcím a SF</t>
  </si>
  <si>
    <t>Usn. RM č. 217/22 ze dne 14.03.2022</t>
  </si>
  <si>
    <t>Usn. RM č. 218/22 ze dne 14.03.2022</t>
  </si>
  <si>
    <t>Usn. RM č. 216/22 ze dne 14.03.2022</t>
  </si>
  <si>
    <t>Usn. RM č. 215/22 ze dne 14.03.2022</t>
  </si>
  <si>
    <t>05(OŽP)</t>
  </si>
  <si>
    <t>Úprava rozpočtu orj. 03 (ORI) a přesun FP na orj. 05 (OŽP)</t>
  </si>
  <si>
    <t>Úprava orj. 03</t>
  </si>
  <si>
    <t xml:space="preserve">Přijetí dotace od Ústeckého kraje Krajského úřadu k zajištění výkonu regionálních funkcí Chomutovské knihovny, příspěvkové organizace na rok 2022 - ÚZ 311 </t>
  </si>
  <si>
    <t>Příjetí dotace od Ústeckého kraje Krajského úřadu na podporu sociálních služeb v rámci rozpočtového provizoria ČR na rok 2022 pro SoS Chomutov, p.o. - ÚZ 13305 (2. část)</t>
  </si>
  <si>
    <t>Poskytnutí individuální neprogramové dotace spolku Ukrajinská iniciativa v ČR.</t>
  </si>
  <si>
    <t>Usn. RM č. 261/22 ze dne 28.03.2022</t>
  </si>
  <si>
    <t>Usn. RM č. 262/22 ze dne 28.03.2022</t>
  </si>
  <si>
    <t>Usn. RM č. 263/22 ze dne 28.03.2022</t>
  </si>
  <si>
    <t>Usn. RM č. 264/22 ze dne 28.03.2022</t>
  </si>
  <si>
    <t>Náhrada újmy na Novodomském rašeliništi určená pro MěLesy dle žádosti ze dne 21.02.2022</t>
  </si>
  <si>
    <t>Přijaté náhrady</t>
  </si>
  <si>
    <t>Neinvestiční transfery zřízeným PO</t>
  </si>
  <si>
    <t>Usn. RM č. 281/22 ze dne 04.04.2022</t>
  </si>
  <si>
    <t>Usn. RM č. 284/22 ze dne 04.04.2022</t>
  </si>
  <si>
    <t>Usn. RM č. 285/22 ze dne 04.04.2022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</si>
</sst>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0\ &quot;Kč&quot;"/>
    <numFmt numFmtId="168" formatCode="[$-405]d\.\ mmmm\ yyyy"/>
    <numFmt numFmtId="169" formatCode="#,##0.00_ ;[Red]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  <numFmt numFmtId="175" formatCode="#,##0.000\ &quot;Kč&quot;"/>
    <numFmt numFmtId="176" formatCode="#,##0.0\ &quot;Kč&quot;"/>
    <numFmt numFmtId="177" formatCode="0.0%"/>
    <numFmt numFmtId="178" formatCode="#,##0.0000\ &quot;Kč&quot;"/>
    <numFmt numFmtId="179" formatCode="#,##0.00000\ &quot;Kč&quot;"/>
    <numFmt numFmtId="180" formatCode="#,##0.000000\ &quot;Kč&quot;"/>
    <numFmt numFmtId="181" formatCode="#,##0.0000000\ &quot;Kč&quot;"/>
    <numFmt numFmtId="182" formatCode="#,##0.00000000\ &quot;Kč&quot;"/>
    <numFmt numFmtId="18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yriadPro-Light"/>
      <family val="0"/>
    </font>
    <font>
      <u val="single"/>
      <sz val="11"/>
      <color indexed="8"/>
      <name val="MyriadPro-Light"/>
      <family val="0"/>
    </font>
    <font>
      <b/>
      <sz val="11"/>
      <color indexed="8"/>
      <name val="MyriadPro-Light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rgb="FF000000"/>
      <name val="MyriadPro-Light"/>
      <family val="0"/>
    </font>
    <font>
      <b/>
      <sz val="16"/>
      <color theme="0"/>
      <name val="Calibri"/>
      <family val="2"/>
    </font>
    <font>
      <u val="single"/>
      <sz val="11"/>
      <color rgb="FF000000"/>
      <name val="MyriadPro-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A9A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  <border>
      <left>
        <color indexed="63"/>
      </left>
      <right style="thin">
        <color rgb="FF000000"/>
      </right>
      <top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Fill="1" applyAlignment="1">
      <alignment horizontal="left"/>
    </xf>
    <xf numFmtId="0" fontId="4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Fill="1" applyAlignment="1">
      <alignment horizontal="left"/>
    </xf>
    <xf numFmtId="0" fontId="52" fillId="0" borderId="10" xfId="0" applyFont="1" applyFill="1" applyBorder="1" applyAlignment="1">
      <alignment horizontal="left" indent="1"/>
    </xf>
    <xf numFmtId="0" fontId="52" fillId="0" borderId="11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left" vertical="center" indent="1"/>
    </xf>
    <xf numFmtId="0" fontId="32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32" fillId="33" borderId="15" xfId="0" applyFont="1" applyFill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right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1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1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0" fontId="53" fillId="0" borderId="0" xfId="47" applyNumberFormat="1" applyFont="1" applyFill="1" applyBorder="1" applyAlignment="1">
      <alignment horizontal="center"/>
    </xf>
    <xf numFmtId="0" fontId="51" fillId="0" borderId="0" xfId="0" applyFont="1" applyAlignment="1">
      <alignment horizontal="left" indent="1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4" fillId="0" borderId="17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66" fontId="42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6" fontId="2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66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166" fontId="42" fillId="34" borderId="10" xfId="0" applyNumberFormat="1" applyFont="1" applyFill="1" applyBorder="1" applyAlignment="1">
      <alignment horizontal="right" vertical="center" wrapText="1"/>
    </xf>
    <xf numFmtId="166" fontId="0" fillId="34" borderId="10" xfId="0" applyNumberForma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20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14" fontId="0" fillId="0" borderId="20" xfId="0" applyNumberFormat="1" applyBorder="1" applyAlignment="1">
      <alignment horizontal="right"/>
    </xf>
    <xf numFmtId="14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14" fontId="0" fillId="0" borderId="18" xfId="0" applyNumberFormat="1" applyBorder="1" applyAlignment="1">
      <alignment horizontal="right"/>
    </xf>
    <xf numFmtId="0" fontId="0" fillId="36" borderId="18" xfId="0" applyFont="1" applyFill="1" applyBorder="1" applyAlignment="1">
      <alignment horizontal="center" vertical="center" wrapText="1"/>
    </xf>
    <xf numFmtId="14" fontId="0" fillId="0" borderId="20" xfId="0" applyNumberFormat="1" applyBorder="1" applyAlignment="1">
      <alignment horizontal="right" wrapText="1"/>
    </xf>
    <xf numFmtId="14" fontId="0" fillId="0" borderId="19" xfId="0" applyNumberFormat="1" applyBorder="1" applyAlignment="1">
      <alignment horizontal="right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33" fillId="34" borderId="0" xfId="0" applyNumberFormat="1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51" fillId="36" borderId="0" xfId="0" applyFont="1" applyFill="1" applyAlignment="1">
      <alignment horizontal="left" vertical="center"/>
    </xf>
    <xf numFmtId="4" fontId="53" fillId="0" borderId="10" xfId="0" applyNumberFormat="1" applyFont="1" applyFill="1" applyBorder="1" applyAlignment="1">
      <alignment horizontal="right"/>
    </xf>
    <xf numFmtId="10" fontId="53" fillId="0" borderId="10" xfId="47" applyNumberFormat="1" applyFont="1" applyFill="1" applyBorder="1" applyAlignment="1">
      <alignment horizontal="right"/>
    </xf>
    <xf numFmtId="14" fontId="32" fillId="33" borderId="20" xfId="0" applyNumberFormat="1" applyFont="1" applyFill="1" applyBorder="1" applyAlignment="1">
      <alignment horizontal="center" vertical="center" wrapText="1"/>
    </xf>
    <xf numFmtId="14" fontId="32" fillId="33" borderId="19" xfId="0" applyNumberFormat="1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 wrapText="1"/>
    </xf>
    <xf numFmtId="8" fontId="53" fillId="0" borderId="10" xfId="0" applyNumberFormat="1" applyFont="1" applyFill="1" applyBorder="1" applyAlignment="1">
      <alignment horizontal="right"/>
    </xf>
    <xf numFmtId="0" fontId="55" fillId="31" borderId="10" xfId="0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right"/>
    </xf>
    <xf numFmtId="4" fontId="53" fillId="0" borderId="10" xfId="0" applyNumberFormat="1" applyFont="1" applyBorder="1" applyAlignment="1">
      <alignment horizontal="right" vertical="center" wrapText="1"/>
    </xf>
    <xf numFmtId="0" fontId="51" fillId="35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55" fillId="31" borderId="10" xfId="0" applyFont="1" applyFill="1" applyBorder="1" applyAlignment="1">
      <alignment horizontal="left" indent="1"/>
    </xf>
    <xf numFmtId="0" fontId="52" fillId="0" borderId="10" xfId="0" applyFont="1" applyFill="1" applyBorder="1" applyAlignment="1">
      <alignment horizontal="left" indent="1"/>
    </xf>
    <xf numFmtId="0" fontId="32" fillId="33" borderId="27" xfId="0" applyFont="1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32" fillId="33" borderId="29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4" fontId="0" fillId="0" borderId="18" xfId="0" applyNumberFormat="1" applyBorder="1" applyAlignment="1">
      <alignment horizontal="right" wrapText="1"/>
    </xf>
    <xf numFmtId="0" fontId="0" fillId="35" borderId="1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34" borderId="20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1"/>
  <sheetViews>
    <sheetView tabSelected="1" zoomScale="80" zoomScaleNormal="80" zoomScaleSheetLayoutView="182" workbookViewId="0" topLeftCell="A1">
      <selection activeCell="N10" sqref="N10"/>
    </sheetView>
  </sheetViews>
  <sheetFormatPr defaultColWidth="0" defaultRowHeight="15"/>
  <cols>
    <col min="1" max="2" width="3.00390625" style="0" customWidth="1"/>
    <col min="3" max="3" width="8.28125" style="2" customWidth="1"/>
    <col min="4" max="4" width="9.28125" style="0" customWidth="1"/>
    <col min="5" max="5" width="12.00390625" style="0" customWidth="1"/>
    <col min="6" max="6" width="12.421875" style="0" customWidth="1"/>
    <col min="7" max="7" width="17.8515625" style="0" customWidth="1"/>
    <col min="8" max="8" width="16.57421875" style="0" customWidth="1"/>
    <col min="9" max="9" width="15.7109375" style="40" customWidth="1"/>
    <col min="10" max="11" width="15.7109375" style="0" customWidth="1"/>
    <col min="12" max="12" width="17.140625" style="0" customWidth="1"/>
    <col min="13" max="13" width="15.7109375" style="0" customWidth="1"/>
    <col min="14" max="14" width="51.421875" style="0" customWidth="1"/>
    <col min="15" max="15" width="39.140625" style="0" customWidth="1"/>
    <col min="16" max="16" width="27.7109375" style="0" customWidth="1"/>
    <col min="17" max="17" width="22.140625" style="1" customWidth="1"/>
    <col min="18" max="18" width="9.140625" style="0" hidden="1" customWidth="1"/>
    <col min="19" max="20" width="13.28125" style="0" hidden="1" customWidth="1"/>
    <col min="21" max="16384" width="9.140625" style="0" hidden="1" customWidth="1"/>
  </cols>
  <sheetData>
    <row r="1" ht="28.5">
      <c r="C1" s="9" t="s">
        <v>33</v>
      </c>
    </row>
    <row r="3" spans="3:17" s="4" customFormat="1" ht="28.5" customHeight="1">
      <c r="C3" s="17" t="s">
        <v>28</v>
      </c>
      <c r="G3" s="39" t="s">
        <v>29</v>
      </c>
      <c r="H3" s="123" t="s">
        <v>14</v>
      </c>
      <c r="I3" s="123"/>
      <c r="J3" s="123"/>
      <c r="Q3" s="15"/>
    </row>
    <row r="4" spans="3:17" s="4" customFormat="1" ht="28.5" customHeight="1">
      <c r="C4" s="16"/>
      <c r="H4" s="113" t="s">
        <v>15</v>
      </c>
      <c r="I4" s="113"/>
      <c r="J4" s="113"/>
      <c r="Q4" s="15"/>
    </row>
    <row r="5" spans="3:8" ht="18.75">
      <c r="C5" s="38" t="s">
        <v>30</v>
      </c>
      <c r="D5" s="10"/>
      <c r="E5" s="10"/>
      <c r="F5" s="11"/>
      <c r="G5" s="11"/>
      <c r="H5" s="11"/>
    </row>
    <row r="6" spans="3:9" s="6" customFormat="1" ht="15">
      <c r="C6" s="5"/>
      <c r="F6" s="3"/>
      <c r="G6" s="3"/>
      <c r="H6" s="3"/>
      <c r="I6" s="41"/>
    </row>
    <row r="7" spans="3:13" s="8" customFormat="1" ht="23.25">
      <c r="C7" s="126" t="s">
        <v>16</v>
      </c>
      <c r="D7" s="126"/>
      <c r="E7" s="126"/>
      <c r="F7" s="120" t="s">
        <v>17</v>
      </c>
      <c r="G7" s="120"/>
      <c r="H7" s="120" t="s">
        <v>27</v>
      </c>
      <c r="I7" s="120"/>
      <c r="J7" s="120" t="s">
        <v>19</v>
      </c>
      <c r="K7" s="120"/>
      <c r="L7" s="120" t="s">
        <v>22</v>
      </c>
      <c r="M7" s="120"/>
    </row>
    <row r="8" spans="3:14" s="8" customFormat="1" ht="23.25">
      <c r="C8" s="127" t="s">
        <v>13</v>
      </c>
      <c r="D8" s="127"/>
      <c r="E8" s="127"/>
      <c r="F8" s="122">
        <v>1116312900</v>
      </c>
      <c r="G8" s="122"/>
      <c r="H8" s="114">
        <f>SUM(L24:L578)</f>
        <v>39479900</v>
      </c>
      <c r="I8" s="114"/>
      <c r="J8" s="114">
        <f>F8+H8</f>
        <v>1155792800</v>
      </c>
      <c r="K8" s="114"/>
      <c r="L8" s="115">
        <f>J8/F8</f>
        <v>1.0353663385955676</v>
      </c>
      <c r="M8" s="115"/>
      <c r="N8" s="37"/>
    </row>
    <row r="9" spans="3:14" s="8" customFormat="1" ht="23.25">
      <c r="C9" s="127" t="s">
        <v>9</v>
      </c>
      <c r="D9" s="127"/>
      <c r="E9" s="127"/>
      <c r="F9" s="122">
        <v>1303690600</v>
      </c>
      <c r="G9" s="122"/>
      <c r="H9" s="114">
        <f>SUM(I26:I578)+SUM(J26:J578)</f>
        <v>67136900</v>
      </c>
      <c r="I9" s="114"/>
      <c r="J9" s="114">
        <f>F9+H9</f>
        <v>1370827500</v>
      </c>
      <c r="K9" s="114"/>
      <c r="L9" s="115">
        <f>J9/F9</f>
        <v>1.0514975715863872</v>
      </c>
      <c r="M9" s="115"/>
      <c r="N9" s="37"/>
    </row>
    <row r="10" spans="3:14" s="8" customFormat="1" ht="23.25">
      <c r="C10" s="13"/>
      <c r="D10" s="14" t="s">
        <v>20</v>
      </c>
      <c r="E10" s="12"/>
      <c r="F10" s="121">
        <v>1000089800</v>
      </c>
      <c r="G10" s="121"/>
      <c r="H10" s="121">
        <f>SUM(I26:I578)-100000</f>
        <v>67101900</v>
      </c>
      <c r="I10" s="121"/>
      <c r="J10" s="121">
        <f>F10+H10</f>
        <v>1067191700</v>
      </c>
      <c r="K10" s="121"/>
      <c r="L10" s="115">
        <f>J10/F10</f>
        <v>1.0670958747904438</v>
      </c>
      <c r="M10" s="115"/>
      <c r="N10" s="37"/>
    </row>
    <row r="11" spans="3:14" s="8" customFormat="1" ht="23.25">
      <c r="C11" s="13"/>
      <c r="D11" s="14" t="s">
        <v>21</v>
      </c>
      <c r="E11" s="12"/>
      <c r="F11" s="121">
        <v>303600800</v>
      </c>
      <c r="G11" s="121"/>
      <c r="H11" s="121">
        <f>SUM(J26:J578)+100000</f>
        <v>35000</v>
      </c>
      <c r="I11" s="121"/>
      <c r="J11" s="121">
        <f>F11+H11</f>
        <v>303635800</v>
      </c>
      <c r="K11" s="121"/>
      <c r="L11" s="115">
        <f>J11/F11</f>
        <v>1.0001152829636812</v>
      </c>
      <c r="M11" s="115"/>
      <c r="N11" s="37"/>
    </row>
    <row r="12" spans="3:14" s="8" customFormat="1" ht="23.25">
      <c r="C12" s="127" t="s">
        <v>10</v>
      </c>
      <c r="D12" s="127"/>
      <c r="E12" s="127"/>
      <c r="F12" s="122">
        <v>187377700</v>
      </c>
      <c r="G12" s="122"/>
      <c r="H12" s="114">
        <f>SUM(M26:M578)-SUM(K26:K578)</f>
        <v>27657000</v>
      </c>
      <c r="I12" s="114"/>
      <c r="J12" s="119">
        <f>F12+H12</f>
        <v>215034700</v>
      </c>
      <c r="K12" s="119"/>
      <c r="L12" s="115">
        <f>J12/F12</f>
        <v>1.1476002747392031</v>
      </c>
      <c r="M12" s="115"/>
      <c r="N12" s="37"/>
    </row>
    <row r="13" spans="3:14" s="8" customFormat="1" ht="23.25">
      <c r="C13" s="127" t="s">
        <v>18</v>
      </c>
      <c r="D13" s="127"/>
      <c r="E13" s="127"/>
      <c r="F13" s="114">
        <f>F8-F9+F12</f>
        <v>0</v>
      </c>
      <c r="G13" s="114"/>
      <c r="H13" s="114">
        <f>H8-H9+H12</f>
        <v>0</v>
      </c>
      <c r="I13" s="114"/>
      <c r="J13" s="114">
        <f>J8-J9+J12</f>
        <v>0</v>
      </c>
      <c r="K13" s="114"/>
      <c r="L13" s="115">
        <v>0</v>
      </c>
      <c r="M13" s="115"/>
      <c r="N13" s="37"/>
    </row>
    <row r="14" spans="3:17" s="6" customFormat="1" ht="15">
      <c r="C14" s="5"/>
      <c r="F14" s="3"/>
      <c r="G14" s="3"/>
      <c r="H14" s="3"/>
      <c r="I14" s="41"/>
      <c r="Q14" s="7"/>
    </row>
    <row r="15" spans="3:8" ht="15">
      <c r="C15" s="18" t="s">
        <v>23</v>
      </c>
      <c r="F15" s="3"/>
      <c r="G15" s="3"/>
      <c r="H15" s="3"/>
    </row>
    <row r="16" spans="3:17" ht="15" customHeight="1">
      <c r="C16" s="124" t="s">
        <v>32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</row>
    <row r="17" spans="3:17" ht="15"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</row>
    <row r="18" spans="3:17" ht="15"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3:17" ht="15"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3:17" ht="15"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3:17" ht="15"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3:17" ht="15"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s="20" customFormat="1" ht="15">
      <c r="A23"/>
      <c r="B23"/>
      <c r="C23" s="22"/>
      <c r="I23" s="42"/>
      <c r="Q23" s="23"/>
    </row>
    <row r="24" spans="1:18" s="19" customFormat="1" ht="30" customHeight="1">
      <c r="A24"/>
      <c r="B24"/>
      <c r="C24" s="131" t="s">
        <v>0</v>
      </c>
      <c r="D24" s="102" t="s">
        <v>2</v>
      </c>
      <c r="E24" s="102" t="s">
        <v>3</v>
      </c>
      <c r="F24" s="102" t="s">
        <v>4</v>
      </c>
      <c r="G24" s="102" t="s">
        <v>8</v>
      </c>
      <c r="H24" s="102" t="s">
        <v>26</v>
      </c>
      <c r="I24" s="128" t="s">
        <v>9</v>
      </c>
      <c r="J24" s="129"/>
      <c r="K24" s="130"/>
      <c r="L24" s="104" t="s">
        <v>13</v>
      </c>
      <c r="M24" s="118"/>
      <c r="N24" s="102" t="s">
        <v>1</v>
      </c>
      <c r="O24" s="102" t="s">
        <v>5</v>
      </c>
      <c r="P24" s="104" t="s">
        <v>6</v>
      </c>
      <c r="Q24" s="116" t="s">
        <v>7</v>
      </c>
      <c r="R24" s="101"/>
    </row>
    <row r="25" spans="1:18" s="21" customFormat="1" ht="15">
      <c r="A25"/>
      <c r="B25"/>
      <c r="C25" s="132"/>
      <c r="D25" s="103"/>
      <c r="E25" s="103"/>
      <c r="F25" s="103"/>
      <c r="G25" s="103"/>
      <c r="H25" s="103"/>
      <c r="I25" s="24" t="s">
        <v>11</v>
      </c>
      <c r="J25" s="24" t="s">
        <v>12</v>
      </c>
      <c r="K25" s="24" t="s">
        <v>24</v>
      </c>
      <c r="L25" s="26" t="s">
        <v>25</v>
      </c>
      <c r="M25" s="27" t="s">
        <v>24</v>
      </c>
      <c r="N25" s="106"/>
      <c r="O25" s="103"/>
      <c r="P25" s="105"/>
      <c r="Q25" s="117"/>
      <c r="R25" s="101"/>
    </row>
    <row r="26" spans="3:18" s="29" customFormat="1" ht="13.5" customHeight="1">
      <c r="C26" s="133">
        <v>1</v>
      </c>
      <c r="D26" s="28" t="s">
        <v>31</v>
      </c>
      <c r="E26" s="32">
        <v>8115</v>
      </c>
      <c r="F26" s="32" t="s">
        <v>31</v>
      </c>
      <c r="G26" s="50" t="s">
        <v>36</v>
      </c>
      <c r="H26" s="32" t="s">
        <v>31</v>
      </c>
      <c r="I26" s="51"/>
      <c r="J26" s="30"/>
      <c r="K26" s="30"/>
      <c r="L26" s="33"/>
      <c r="M26" s="33">
        <v>47000</v>
      </c>
      <c r="N26" s="110" t="s">
        <v>38</v>
      </c>
      <c r="O26" s="134" t="s">
        <v>47</v>
      </c>
      <c r="P26" s="96" t="s">
        <v>34</v>
      </c>
      <c r="Q26" s="87">
        <v>44530</v>
      </c>
      <c r="R26" s="31"/>
    </row>
    <row r="27" spans="3:18" s="29" customFormat="1" ht="31.5" customHeight="1">
      <c r="C27" s="133"/>
      <c r="D27" s="28">
        <v>1031</v>
      </c>
      <c r="E27" s="32">
        <v>5331</v>
      </c>
      <c r="F27" s="32" t="s">
        <v>31</v>
      </c>
      <c r="G27" s="50" t="s">
        <v>37</v>
      </c>
      <c r="H27" s="36">
        <v>3101</v>
      </c>
      <c r="I27" s="25">
        <v>47000</v>
      </c>
      <c r="J27" s="30"/>
      <c r="K27" s="30"/>
      <c r="L27" s="30"/>
      <c r="M27" s="30"/>
      <c r="N27" s="112"/>
      <c r="O27" s="135"/>
      <c r="P27" s="94"/>
      <c r="Q27" s="88"/>
      <c r="R27" s="31"/>
    </row>
    <row r="28" spans="3:18" s="34" customFormat="1" ht="13.5" customHeight="1">
      <c r="C28" s="136">
        <v>2</v>
      </c>
      <c r="D28" s="45" t="s">
        <v>31</v>
      </c>
      <c r="E28" s="46">
        <v>8115</v>
      </c>
      <c r="F28" s="46" t="s">
        <v>31</v>
      </c>
      <c r="G28" s="50" t="s">
        <v>36</v>
      </c>
      <c r="H28" s="46" t="s">
        <v>31</v>
      </c>
      <c r="I28" s="25"/>
      <c r="J28" s="47"/>
      <c r="K28" s="47"/>
      <c r="L28" s="33"/>
      <c r="M28" s="33">
        <v>4261300</v>
      </c>
      <c r="N28" s="110" t="s">
        <v>39</v>
      </c>
      <c r="O28" s="110" t="s">
        <v>47</v>
      </c>
      <c r="P28" s="96" t="s">
        <v>35</v>
      </c>
      <c r="Q28" s="87">
        <v>44530</v>
      </c>
      <c r="R28" s="35"/>
    </row>
    <row r="29" spans="3:18" s="34" customFormat="1" ht="13.5" customHeight="1">
      <c r="C29" s="137"/>
      <c r="D29" s="45">
        <v>3639</v>
      </c>
      <c r="E29" s="50">
        <v>5331</v>
      </c>
      <c r="F29" s="50" t="s">
        <v>31</v>
      </c>
      <c r="G29" s="50" t="s">
        <v>40</v>
      </c>
      <c r="H29" s="50">
        <v>3103</v>
      </c>
      <c r="I29" s="25">
        <v>498200</v>
      </c>
      <c r="J29" s="47"/>
      <c r="K29" s="47"/>
      <c r="L29" s="33"/>
      <c r="M29" s="33"/>
      <c r="N29" s="111"/>
      <c r="O29" s="111"/>
      <c r="P29" s="96"/>
      <c r="Q29" s="95"/>
      <c r="R29" s="35"/>
    </row>
    <row r="30" spans="3:18" s="34" customFormat="1" ht="13.5" customHeight="1">
      <c r="C30" s="137"/>
      <c r="D30" s="45">
        <v>3741</v>
      </c>
      <c r="E30" s="50">
        <v>5331</v>
      </c>
      <c r="F30" s="50" t="s">
        <v>31</v>
      </c>
      <c r="G30" s="50" t="s">
        <v>41</v>
      </c>
      <c r="H30" s="50">
        <v>3105</v>
      </c>
      <c r="I30" s="25">
        <v>796800</v>
      </c>
      <c r="J30" s="47"/>
      <c r="K30" s="47"/>
      <c r="L30" s="33"/>
      <c r="M30" s="33"/>
      <c r="N30" s="111"/>
      <c r="O30" s="111"/>
      <c r="P30" s="96"/>
      <c r="Q30" s="95"/>
      <c r="R30" s="35"/>
    </row>
    <row r="31" spans="3:18" s="34" customFormat="1" ht="13.5" customHeight="1">
      <c r="C31" s="137"/>
      <c r="D31" s="45">
        <v>3314</v>
      </c>
      <c r="E31" s="50">
        <v>5331</v>
      </c>
      <c r="F31" s="50" t="s">
        <v>31</v>
      </c>
      <c r="G31" s="50" t="s">
        <v>42</v>
      </c>
      <c r="H31" s="50">
        <v>3102</v>
      </c>
      <c r="I31" s="25">
        <v>116000</v>
      </c>
      <c r="J31" s="47"/>
      <c r="K31" s="47"/>
      <c r="L31" s="33"/>
      <c r="M31" s="33"/>
      <c r="N31" s="111"/>
      <c r="O31" s="111"/>
      <c r="P31" s="96"/>
      <c r="Q31" s="95"/>
      <c r="R31" s="35"/>
    </row>
    <row r="32" spans="3:18" s="34" customFormat="1" ht="13.5" customHeight="1">
      <c r="C32" s="137"/>
      <c r="D32" s="45">
        <v>3111</v>
      </c>
      <c r="E32" s="50">
        <v>5331</v>
      </c>
      <c r="F32" s="50" t="s">
        <v>31</v>
      </c>
      <c r="G32" s="136" t="s">
        <v>43</v>
      </c>
      <c r="H32" s="50">
        <v>314</v>
      </c>
      <c r="I32" s="25">
        <v>718600</v>
      </c>
      <c r="J32" s="47"/>
      <c r="K32" s="47"/>
      <c r="L32" s="33"/>
      <c r="M32" s="33"/>
      <c r="N32" s="111"/>
      <c r="O32" s="111"/>
      <c r="P32" s="96"/>
      <c r="Q32" s="95"/>
      <c r="R32" s="35"/>
    </row>
    <row r="33" spans="3:18" s="34" customFormat="1" ht="13.5" customHeight="1">
      <c r="C33" s="137"/>
      <c r="D33" s="45">
        <v>3113</v>
      </c>
      <c r="E33" s="50">
        <v>5331</v>
      </c>
      <c r="F33" s="50" t="s">
        <v>31</v>
      </c>
      <c r="G33" s="137"/>
      <c r="H33" s="50">
        <v>304</v>
      </c>
      <c r="I33" s="25">
        <v>3000</v>
      </c>
      <c r="J33" s="47"/>
      <c r="K33" s="47"/>
      <c r="L33" s="33"/>
      <c r="M33" s="33"/>
      <c r="N33" s="111"/>
      <c r="O33" s="111"/>
      <c r="P33" s="96"/>
      <c r="Q33" s="95"/>
      <c r="R33" s="35"/>
    </row>
    <row r="34" spans="3:18" s="34" customFormat="1" ht="13.5" customHeight="1">
      <c r="C34" s="137"/>
      <c r="D34" s="45">
        <v>3113</v>
      </c>
      <c r="E34" s="50">
        <v>5331</v>
      </c>
      <c r="F34" s="50" t="s">
        <v>31</v>
      </c>
      <c r="G34" s="137"/>
      <c r="H34" s="50">
        <v>307</v>
      </c>
      <c r="I34" s="25">
        <v>9100</v>
      </c>
      <c r="J34" s="47"/>
      <c r="K34" s="47"/>
      <c r="L34" s="33"/>
      <c r="M34" s="33"/>
      <c r="N34" s="111"/>
      <c r="O34" s="111"/>
      <c r="P34" s="96"/>
      <c r="Q34" s="95"/>
      <c r="R34" s="35"/>
    </row>
    <row r="35" spans="3:18" s="34" customFormat="1" ht="13.5" customHeight="1">
      <c r="C35" s="137"/>
      <c r="D35" s="45">
        <v>3113</v>
      </c>
      <c r="E35" s="50">
        <v>5331</v>
      </c>
      <c r="F35" s="50" t="s">
        <v>31</v>
      </c>
      <c r="G35" s="137"/>
      <c r="H35" s="50">
        <v>308</v>
      </c>
      <c r="I35" s="25">
        <v>8600</v>
      </c>
      <c r="J35" s="47"/>
      <c r="K35" s="47"/>
      <c r="L35" s="33"/>
      <c r="M35" s="33"/>
      <c r="N35" s="111"/>
      <c r="O35" s="111"/>
      <c r="P35" s="96"/>
      <c r="Q35" s="95"/>
      <c r="R35" s="35"/>
    </row>
    <row r="36" spans="3:18" s="34" customFormat="1" ht="13.5" customHeight="1">
      <c r="C36" s="137"/>
      <c r="D36" s="45">
        <v>3113</v>
      </c>
      <c r="E36" s="50">
        <v>5331</v>
      </c>
      <c r="F36" s="50" t="s">
        <v>31</v>
      </c>
      <c r="G36" s="137"/>
      <c r="H36" s="50">
        <v>303</v>
      </c>
      <c r="I36" s="25">
        <v>14500</v>
      </c>
      <c r="J36" s="47"/>
      <c r="K36" s="47"/>
      <c r="L36" s="33"/>
      <c r="M36" s="33"/>
      <c r="N36" s="111"/>
      <c r="O36" s="111"/>
      <c r="P36" s="96"/>
      <c r="Q36" s="95"/>
      <c r="R36" s="35"/>
    </row>
    <row r="37" spans="3:18" s="34" customFormat="1" ht="13.5" customHeight="1">
      <c r="C37" s="137"/>
      <c r="D37" s="45">
        <v>3113</v>
      </c>
      <c r="E37" s="50">
        <v>5331</v>
      </c>
      <c r="F37" s="50" t="s">
        <v>31</v>
      </c>
      <c r="G37" s="137"/>
      <c r="H37" s="50">
        <v>305</v>
      </c>
      <c r="I37" s="25">
        <v>6500</v>
      </c>
      <c r="J37" s="47"/>
      <c r="K37" s="47"/>
      <c r="L37" s="33"/>
      <c r="M37" s="33"/>
      <c r="N37" s="111"/>
      <c r="O37" s="111"/>
      <c r="P37" s="96"/>
      <c r="Q37" s="95"/>
      <c r="R37" s="35"/>
    </row>
    <row r="38" spans="3:18" s="34" customFormat="1" ht="13.5" customHeight="1">
      <c r="C38" s="137"/>
      <c r="D38" s="45">
        <v>3113</v>
      </c>
      <c r="E38" s="50">
        <v>5331</v>
      </c>
      <c r="F38" s="50" t="s">
        <v>31</v>
      </c>
      <c r="G38" s="137"/>
      <c r="H38" s="50">
        <v>312</v>
      </c>
      <c r="I38" s="25">
        <v>3700</v>
      </c>
      <c r="J38" s="47"/>
      <c r="K38" s="47"/>
      <c r="L38" s="33"/>
      <c r="M38" s="33"/>
      <c r="N38" s="111"/>
      <c r="O38" s="111"/>
      <c r="P38" s="96"/>
      <c r="Q38" s="95"/>
      <c r="R38" s="35"/>
    </row>
    <row r="39" spans="3:18" s="34" customFormat="1" ht="13.5" customHeight="1">
      <c r="C39" s="137"/>
      <c r="D39" s="45">
        <v>3114</v>
      </c>
      <c r="E39" s="50">
        <v>5331</v>
      </c>
      <c r="F39" s="50" t="s">
        <v>31</v>
      </c>
      <c r="G39" s="138"/>
      <c r="H39" s="50">
        <v>318</v>
      </c>
      <c r="I39" s="25">
        <v>600</v>
      </c>
      <c r="J39" s="47"/>
      <c r="K39" s="47"/>
      <c r="L39" s="33"/>
      <c r="M39" s="33"/>
      <c r="N39" s="111"/>
      <c r="O39" s="111"/>
      <c r="P39" s="96"/>
      <c r="Q39" s="95"/>
      <c r="R39" s="35"/>
    </row>
    <row r="40" spans="3:18" s="34" customFormat="1" ht="13.5" customHeight="1">
      <c r="C40" s="137"/>
      <c r="D40" s="45">
        <v>3613</v>
      </c>
      <c r="E40" s="50">
        <v>5153</v>
      </c>
      <c r="F40" s="50" t="s">
        <v>31</v>
      </c>
      <c r="G40" s="50" t="s">
        <v>44</v>
      </c>
      <c r="H40" s="50" t="s">
        <v>31</v>
      </c>
      <c r="I40" s="25">
        <v>554000</v>
      </c>
      <c r="J40" s="47"/>
      <c r="K40" s="47"/>
      <c r="L40" s="33"/>
      <c r="M40" s="33"/>
      <c r="N40" s="111"/>
      <c r="O40" s="111"/>
      <c r="P40" s="96"/>
      <c r="Q40" s="95"/>
      <c r="R40" s="35"/>
    </row>
    <row r="41" spans="3:18" s="34" customFormat="1" ht="13.5" customHeight="1">
      <c r="C41" s="137"/>
      <c r="D41" s="45">
        <v>6171</v>
      </c>
      <c r="E41" s="50">
        <v>5153</v>
      </c>
      <c r="F41" s="50" t="s">
        <v>31</v>
      </c>
      <c r="G41" s="50" t="s">
        <v>45</v>
      </c>
      <c r="H41" s="50">
        <v>888</v>
      </c>
      <c r="I41" s="25">
        <v>1466200</v>
      </c>
      <c r="J41" s="47"/>
      <c r="K41" s="47"/>
      <c r="L41" s="33"/>
      <c r="M41" s="33"/>
      <c r="N41" s="111"/>
      <c r="O41" s="111"/>
      <c r="P41" s="96"/>
      <c r="Q41" s="95"/>
      <c r="R41" s="35"/>
    </row>
    <row r="42" spans="3:18" s="34" customFormat="1" ht="14.25" customHeight="1">
      <c r="C42" s="138"/>
      <c r="D42" s="45">
        <v>5512</v>
      </c>
      <c r="E42" s="46">
        <v>5153</v>
      </c>
      <c r="F42" s="46" t="s">
        <v>31</v>
      </c>
      <c r="G42" s="50" t="s">
        <v>46</v>
      </c>
      <c r="H42" s="46" t="s">
        <v>31</v>
      </c>
      <c r="I42" s="25">
        <v>65500</v>
      </c>
      <c r="J42" s="47"/>
      <c r="K42" s="47"/>
      <c r="L42" s="33"/>
      <c r="M42" s="33"/>
      <c r="N42" s="112"/>
      <c r="O42" s="112"/>
      <c r="P42" s="94"/>
      <c r="Q42" s="88"/>
      <c r="R42" s="35"/>
    </row>
    <row r="43" spans="3:18" s="34" customFormat="1" ht="14.25" customHeight="1">
      <c r="C43" s="136">
        <v>3</v>
      </c>
      <c r="D43" s="45">
        <v>6409</v>
      </c>
      <c r="E43" s="58">
        <v>5901</v>
      </c>
      <c r="F43" s="58" t="s">
        <v>31</v>
      </c>
      <c r="G43" s="136" t="s">
        <v>36</v>
      </c>
      <c r="H43" s="58" t="s">
        <v>31</v>
      </c>
      <c r="I43" s="51">
        <v>-50000</v>
      </c>
      <c r="J43" s="47"/>
      <c r="K43" s="47"/>
      <c r="L43" s="33"/>
      <c r="M43" s="33"/>
      <c r="N43" s="110" t="s">
        <v>75</v>
      </c>
      <c r="O43" s="59" t="s">
        <v>70</v>
      </c>
      <c r="P43" s="93" t="s">
        <v>98</v>
      </c>
      <c r="Q43" s="87">
        <v>44634</v>
      </c>
      <c r="R43" s="35"/>
    </row>
    <row r="44" spans="3:18" s="34" customFormat="1" ht="14.25" customHeight="1">
      <c r="C44" s="138"/>
      <c r="D44" s="45">
        <v>3741</v>
      </c>
      <c r="E44" s="58">
        <v>5222</v>
      </c>
      <c r="F44" s="58" t="s">
        <v>31</v>
      </c>
      <c r="G44" s="138"/>
      <c r="H44" s="58">
        <v>195</v>
      </c>
      <c r="I44" s="25">
        <v>50000</v>
      </c>
      <c r="J44" s="47"/>
      <c r="K44" s="47"/>
      <c r="L44" s="33"/>
      <c r="M44" s="33"/>
      <c r="N44" s="112"/>
      <c r="O44" s="60" t="s">
        <v>74</v>
      </c>
      <c r="P44" s="94"/>
      <c r="Q44" s="88"/>
      <c r="R44" s="35"/>
    </row>
    <row r="45" spans="3:18" s="34" customFormat="1" ht="14.25" customHeight="1">
      <c r="C45" s="136">
        <v>4</v>
      </c>
      <c r="D45" s="45" t="s">
        <v>31</v>
      </c>
      <c r="E45" s="58">
        <v>8115</v>
      </c>
      <c r="F45" s="58" t="s">
        <v>31</v>
      </c>
      <c r="G45" s="136" t="s">
        <v>78</v>
      </c>
      <c r="H45" s="58" t="s">
        <v>31</v>
      </c>
      <c r="I45" s="25"/>
      <c r="J45" s="47"/>
      <c r="K45" s="47"/>
      <c r="L45" s="33"/>
      <c r="M45" s="33">
        <v>232100</v>
      </c>
      <c r="N45" s="110" t="s">
        <v>76</v>
      </c>
      <c r="O45" s="110" t="s">
        <v>77</v>
      </c>
      <c r="P45" s="93" t="s">
        <v>99</v>
      </c>
      <c r="Q45" s="87">
        <v>44634</v>
      </c>
      <c r="R45" s="35"/>
    </row>
    <row r="46" spans="3:18" s="34" customFormat="1" ht="27.75" customHeight="1">
      <c r="C46" s="138"/>
      <c r="D46" s="45">
        <v>6402</v>
      </c>
      <c r="E46" s="58">
        <v>5364</v>
      </c>
      <c r="F46" s="58" t="s">
        <v>31</v>
      </c>
      <c r="G46" s="138"/>
      <c r="H46" s="58" t="s">
        <v>31</v>
      </c>
      <c r="I46" s="25">
        <v>232100</v>
      </c>
      <c r="J46" s="47"/>
      <c r="K46" s="47"/>
      <c r="L46" s="33"/>
      <c r="M46" s="33"/>
      <c r="N46" s="112"/>
      <c r="O46" s="112"/>
      <c r="P46" s="94"/>
      <c r="Q46" s="88"/>
      <c r="R46" s="35"/>
    </row>
    <row r="47" spans="3:17" ht="15" customHeight="1">
      <c r="C47" s="83">
        <v>5</v>
      </c>
      <c r="D47" s="45">
        <v>2212</v>
      </c>
      <c r="E47" s="45">
        <v>6121</v>
      </c>
      <c r="F47" s="45" t="s">
        <v>31</v>
      </c>
      <c r="G47" s="83" t="s">
        <v>50</v>
      </c>
      <c r="H47" s="45">
        <v>32201000000</v>
      </c>
      <c r="I47" s="52"/>
      <c r="J47" s="51">
        <v>-1250000</v>
      </c>
      <c r="K47" s="52"/>
      <c r="L47" s="52"/>
      <c r="M47" s="52"/>
      <c r="N47" s="89" t="s">
        <v>49</v>
      </c>
      <c r="O47" s="89" t="s">
        <v>48</v>
      </c>
      <c r="P47" s="107" t="s">
        <v>54</v>
      </c>
      <c r="Q47" s="87">
        <v>44585</v>
      </c>
    </row>
    <row r="48" spans="3:17" ht="15">
      <c r="C48" s="92"/>
      <c r="D48" s="45">
        <v>2212</v>
      </c>
      <c r="E48" s="45">
        <v>6121</v>
      </c>
      <c r="F48" s="45" t="s">
        <v>31</v>
      </c>
      <c r="G48" s="92"/>
      <c r="H48" s="45">
        <v>1514000000</v>
      </c>
      <c r="I48" s="52"/>
      <c r="J48" s="51">
        <v>-1700000</v>
      </c>
      <c r="K48" s="52"/>
      <c r="L48" s="52"/>
      <c r="M48" s="52"/>
      <c r="N48" s="91"/>
      <c r="O48" s="91"/>
      <c r="P48" s="108"/>
      <c r="Q48" s="95"/>
    </row>
    <row r="49" spans="3:17" ht="15">
      <c r="C49" s="92"/>
      <c r="D49" s="45">
        <v>2219</v>
      </c>
      <c r="E49" s="45">
        <v>6121</v>
      </c>
      <c r="F49" s="45" t="s">
        <v>31</v>
      </c>
      <c r="G49" s="92"/>
      <c r="H49" s="45">
        <v>32006000000</v>
      </c>
      <c r="I49" s="52"/>
      <c r="J49" s="52">
        <v>1700000</v>
      </c>
      <c r="K49" s="52"/>
      <c r="L49" s="52"/>
      <c r="M49" s="52"/>
      <c r="N49" s="91"/>
      <c r="O49" s="91"/>
      <c r="P49" s="108"/>
      <c r="Q49" s="95"/>
    </row>
    <row r="50" spans="3:17" ht="15">
      <c r="C50" s="92"/>
      <c r="D50" s="45">
        <v>2212</v>
      </c>
      <c r="E50" s="45">
        <v>6121</v>
      </c>
      <c r="F50" s="45" t="s">
        <v>31</v>
      </c>
      <c r="G50" s="92"/>
      <c r="H50" s="45">
        <v>32119000000</v>
      </c>
      <c r="I50" s="52"/>
      <c r="J50" s="52">
        <v>1000000</v>
      </c>
      <c r="K50" s="52"/>
      <c r="L50" s="52"/>
      <c r="M50" s="52"/>
      <c r="N50" s="91"/>
      <c r="O50" s="91"/>
      <c r="P50" s="108"/>
      <c r="Q50" s="95"/>
    </row>
    <row r="51" spans="3:17" ht="15">
      <c r="C51" s="84"/>
      <c r="D51" s="45">
        <v>3421</v>
      </c>
      <c r="E51" s="45">
        <v>6121</v>
      </c>
      <c r="F51" s="45" t="s">
        <v>31</v>
      </c>
      <c r="G51" s="84"/>
      <c r="H51" s="45">
        <v>32118000000</v>
      </c>
      <c r="I51" s="52"/>
      <c r="J51" s="52">
        <v>250000</v>
      </c>
      <c r="K51" s="52"/>
      <c r="L51" s="52"/>
      <c r="M51" s="52"/>
      <c r="N51" s="90"/>
      <c r="O51" s="90"/>
      <c r="P51" s="109"/>
      <c r="Q51" s="88"/>
    </row>
    <row r="52" spans="3:17" s="34" customFormat="1" ht="15">
      <c r="C52" s="83">
        <v>6</v>
      </c>
      <c r="D52" s="45">
        <v>6171</v>
      </c>
      <c r="E52" s="45">
        <v>5169</v>
      </c>
      <c r="F52" s="45" t="s">
        <v>31</v>
      </c>
      <c r="G52" s="53" t="s">
        <v>45</v>
      </c>
      <c r="H52" s="45">
        <v>801</v>
      </c>
      <c r="I52" s="52">
        <v>800000</v>
      </c>
      <c r="J52" s="52"/>
      <c r="K52" s="52"/>
      <c r="L52" s="52"/>
      <c r="M52" s="52"/>
      <c r="N52" s="89" t="s">
        <v>79</v>
      </c>
      <c r="O52" s="61" t="s">
        <v>80</v>
      </c>
      <c r="P52" s="93" t="s">
        <v>100</v>
      </c>
      <c r="Q52" s="87">
        <v>44634</v>
      </c>
    </row>
    <row r="53" spans="3:17" s="34" customFormat="1" ht="15">
      <c r="C53" s="84"/>
      <c r="D53" s="45">
        <v>6409</v>
      </c>
      <c r="E53" s="45">
        <v>5901</v>
      </c>
      <c r="F53" s="45" t="s">
        <v>31</v>
      </c>
      <c r="G53" s="55" t="s">
        <v>36</v>
      </c>
      <c r="H53" s="45" t="s">
        <v>31</v>
      </c>
      <c r="I53" s="51">
        <v>-800000</v>
      </c>
      <c r="J53" s="52"/>
      <c r="K53" s="52"/>
      <c r="L53" s="52"/>
      <c r="M53" s="52"/>
      <c r="N53" s="90"/>
      <c r="O53" s="57" t="s">
        <v>70</v>
      </c>
      <c r="P53" s="94"/>
      <c r="Q53" s="88"/>
    </row>
    <row r="54" spans="3:17" s="34" customFormat="1" ht="15">
      <c r="C54" s="83">
        <v>7</v>
      </c>
      <c r="D54" s="45" t="s">
        <v>31</v>
      </c>
      <c r="E54" s="45">
        <v>8115</v>
      </c>
      <c r="F54" s="45" t="s">
        <v>31</v>
      </c>
      <c r="G54" s="141" t="s">
        <v>81</v>
      </c>
      <c r="H54" s="45" t="s">
        <v>31</v>
      </c>
      <c r="I54" s="51"/>
      <c r="J54" s="52"/>
      <c r="K54" s="52"/>
      <c r="L54" s="52"/>
      <c r="M54" s="52">
        <v>352300</v>
      </c>
      <c r="N54" s="89" t="s">
        <v>83</v>
      </c>
      <c r="O54" s="142" t="s">
        <v>82</v>
      </c>
      <c r="P54" s="93" t="s">
        <v>101</v>
      </c>
      <c r="Q54" s="87">
        <v>44634</v>
      </c>
    </row>
    <row r="55" spans="3:17" s="34" customFormat="1" ht="32.25" customHeight="1">
      <c r="C55" s="84"/>
      <c r="D55" s="45">
        <v>6402</v>
      </c>
      <c r="E55" s="45">
        <v>5364</v>
      </c>
      <c r="F55" s="45" t="s">
        <v>31</v>
      </c>
      <c r="G55" s="141"/>
      <c r="H55" s="45" t="s">
        <v>31</v>
      </c>
      <c r="I55" s="62">
        <v>352300</v>
      </c>
      <c r="J55" s="52"/>
      <c r="K55" s="52"/>
      <c r="L55" s="52"/>
      <c r="M55" s="52"/>
      <c r="N55" s="90"/>
      <c r="O55" s="142"/>
      <c r="P55" s="94"/>
      <c r="Q55" s="88"/>
    </row>
    <row r="56" spans="3:17" ht="15" customHeight="1">
      <c r="C56" s="83">
        <v>8</v>
      </c>
      <c r="D56" s="45">
        <v>6402</v>
      </c>
      <c r="E56" s="45">
        <v>2229</v>
      </c>
      <c r="F56" s="45" t="s">
        <v>31</v>
      </c>
      <c r="G56" s="83" t="s">
        <v>53</v>
      </c>
      <c r="H56" s="45" t="s">
        <v>31</v>
      </c>
      <c r="I56" s="52"/>
      <c r="J56" s="52"/>
      <c r="K56" s="52"/>
      <c r="L56" s="52">
        <v>284400</v>
      </c>
      <c r="M56" s="52"/>
      <c r="N56" s="89" t="s">
        <v>52</v>
      </c>
      <c r="O56" s="89" t="s">
        <v>51</v>
      </c>
      <c r="P56" s="85" t="s">
        <v>55</v>
      </c>
      <c r="Q56" s="87">
        <v>44585</v>
      </c>
    </row>
    <row r="57" spans="3:17" ht="45.75" customHeight="1">
      <c r="C57" s="84"/>
      <c r="D57" s="45">
        <v>6402</v>
      </c>
      <c r="E57" s="45">
        <v>5364</v>
      </c>
      <c r="F57" s="45" t="s">
        <v>31</v>
      </c>
      <c r="G57" s="84"/>
      <c r="H57" s="45" t="s">
        <v>31</v>
      </c>
      <c r="I57" s="52">
        <v>284400</v>
      </c>
      <c r="J57" s="52"/>
      <c r="K57" s="52"/>
      <c r="L57" s="52"/>
      <c r="M57" s="52"/>
      <c r="N57" s="90"/>
      <c r="O57" s="90"/>
      <c r="P57" s="86"/>
      <c r="Q57" s="88"/>
    </row>
    <row r="58" spans="3:17" s="34" customFormat="1" ht="15" customHeight="1">
      <c r="C58" s="83">
        <v>9</v>
      </c>
      <c r="D58" s="45">
        <v>3412</v>
      </c>
      <c r="E58" s="45">
        <v>2229</v>
      </c>
      <c r="F58" s="45" t="s">
        <v>31</v>
      </c>
      <c r="G58" s="83" t="s">
        <v>91</v>
      </c>
      <c r="H58" s="45">
        <v>3202</v>
      </c>
      <c r="I58" s="52"/>
      <c r="J58" s="52"/>
      <c r="K58" s="52"/>
      <c r="L58" s="52">
        <v>1900000</v>
      </c>
      <c r="M58" s="52"/>
      <c r="N58" s="89" t="s">
        <v>88</v>
      </c>
      <c r="O58" s="61" t="s">
        <v>89</v>
      </c>
      <c r="P58" s="93" t="s">
        <v>96</v>
      </c>
      <c r="Q58" s="87">
        <v>44634</v>
      </c>
    </row>
    <row r="59" spans="3:17" s="34" customFormat="1" ht="47.25" customHeight="1">
      <c r="C59" s="84"/>
      <c r="D59" s="45">
        <v>3412</v>
      </c>
      <c r="E59" s="45">
        <v>5213</v>
      </c>
      <c r="F59" s="45" t="s">
        <v>31</v>
      </c>
      <c r="G59" s="84"/>
      <c r="H59" s="45">
        <v>3202</v>
      </c>
      <c r="I59" s="52">
        <v>1900000</v>
      </c>
      <c r="J59" s="52"/>
      <c r="K59" s="52"/>
      <c r="L59" s="52"/>
      <c r="M59" s="52"/>
      <c r="N59" s="90"/>
      <c r="O59" s="57" t="s">
        <v>90</v>
      </c>
      <c r="P59" s="94"/>
      <c r="Q59" s="88"/>
    </row>
    <row r="60" spans="3:17" ht="30" customHeight="1">
      <c r="C60" s="83">
        <v>10</v>
      </c>
      <c r="D60" s="45">
        <v>6402</v>
      </c>
      <c r="E60" s="45">
        <v>2229</v>
      </c>
      <c r="F60" s="45" t="s">
        <v>31</v>
      </c>
      <c r="G60" s="83" t="s">
        <v>41</v>
      </c>
      <c r="H60" s="45" t="s">
        <v>31</v>
      </c>
      <c r="I60" s="52"/>
      <c r="J60" s="52"/>
      <c r="K60" s="52"/>
      <c r="L60" s="52">
        <v>427800</v>
      </c>
      <c r="M60" s="52"/>
      <c r="N60" s="89" t="s">
        <v>56</v>
      </c>
      <c r="O60" s="89" t="s">
        <v>57</v>
      </c>
      <c r="P60" s="85" t="s">
        <v>60</v>
      </c>
      <c r="Q60" s="87">
        <v>44600</v>
      </c>
    </row>
    <row r="61" spans="3:17" ht="15">
      <c r="C61" s="84"/>
      <c r="D61" s="45">
        <v>6402</v>
      </c>
      <c r="E61" s="45">
        <v>5364</v>
      </c>
      <c r="F61" s="45" t="s">
        <v>31</v>
      </c>
      <c r="G61" s="84"/>
      <c r="H61" s="45" t="s">
        <v>31</v>
      </c>
      <c r="I61" s="52">
        <v>427800</v>
      </c>
      <c r="J61" s="52"/>
      <c r="K61" s="52"/>
      <c r="L61" s="52"/>
      <c r="M61" s="52"/>
      <c r="N61" s="90"/>
      <c r="O61" s="90"/>
      <c r="P61" s="86"/>
      <c r="Q61" s="88"/>
    </row>
    <row r="62" spans="3:17" ht="30" customHeight="1">
      <c r="C62" s="83">
        <v>11</v>
      </c>
      <c r="D62" s="45" t="s">
        <v>31</v>
      </c>
      <c r="E62" s="45">
        <v>4122</v>
      </c>
      <c r="F62" s="45">
        <v>13305</v>
      </c>
      <c r="G62" s="83" t="s">
        <v>53</v>
      </c>
      <c r="H62" s="45" t="s">
        <v>31</v>
      </c>
      <c r="I62" s="52"/>
      <c r="J62" s="52"/>
      <c r="K62" s="52"/>
      <c r="L62" s="52">
        <v>7234900</v>
      </c>
      <c r="M62" s="52"/>
      <c r="N62" s="89" t="s">
        <v>58</v>
      </c>
      <c r="O62" s="89" t="s">
        <v>59</v>
      </c>
      <c r="P62" s="85" t="s">
        <v>61</v>
      </c>
      <c r="Q62" s="87">
        <v>44600</v>
      </c>
    </row>
    <row r="63" spans="3:17" ht="27" customHeight="1">
      <c r="C63" s="84"/>
      <c r="D63" s="45">
        <v>4359</v>
      </c>
      <c r="E63" s="45">
        <v>5336</v>
      </c>
      <c r="F63" s="45">
        <v>13305</v>
      </c>
      <c r="G63" s="84"/>
      <c r="H63" s="45">
        <v>3104</v>
      </c>
      <c r="I63" s="52">
        <v>7234900</v>
      </c>
      <c r="J63" s="52"/>
      <c r="K63" s="52"/>
      <c r="L63" s="52"/>
      <c r="M63" s="52"/>
      <c r="N63" s="90"/>
      <c r="O63" s="90"/>
      <c r="P63" s="86"/>
      <c r="Q63" s="88"/>
    </row>
    <row r="64" spans="3:17" s="34" customFormat="1" ht="18" customHeight="1">
      <c r="C64" s="143">
        <v>12</v>
      </c>
      <c r="D64" s="71">
        <v>6409</v>
      </c>
      <c r="E64" s="71">
        <v>5901</v>
      </c>
      <c r="F64" s="71" t="s">
        <v>31</v>
      </c>
      <c r="G64" s="143" t="s">
        <v>36</v>
      </c>
      <c r="H64" s="71" t="s">
        <v>31</v>
      </c>
      <c r="I64" s="72">
        <v>-55000</v>
      </c>
      <c r="J64" s="52"/>
      <c r="K64" s="52"/>
      <c r="L64" s="52"/>
      <c r="M64" s="52"/>
      <c r="N64" s="89" t="s">
        <v>92</v>
      </c>
      <c r="O64" s="56" t="s">
        <v>70</v>
      </c>
      <c r="P64" s="93" t="s">
        <v>95</v>
      </c>
      <c r="Q64" s="87">
        <v>44634</v>
      </c>
    </row>
    <row r="65" spans="3:17" s="34" customFormat="1" ht="18.75" customHeight="1">
      <c r="C65" s="144"/>
      <c r="D65" s="71">
        <v>3319</v>
      </c>
      <c r="E65" s="71">
        <v>5222</v>
      </c>
      <c r="F65" s="71" t="s">
        <v>31</v>
      </c>
      <c r="G65" s="144"/>
      <c r="H65" s="71">
        <v>195</v>
      </c>
      <c r="I65" s="73">
        <v>55000</v>
      </c>
      <c r="J65" s="52"/>
      <c r="K65" s="52"/>
      <c r="L65" s="52"/>
      <c r="M65" s="52"/>
      <c r="N65" s="90"/>
      <c r="O65" s="56" t="s">
        <v>74</v>
      </c>
      <c r="P65" s="94"/>
      <c r="Q65" s="88"/>
    </row>
    <row r="66" spans="3:17" s="34" customFormat="1" ht="15.75" customHeight="1">
      <c r="C66" s="83">
        <v>13</v>
      </c>
      <c r="D66" s="45">
        <v>6409</v>
      </c>
      <c r="E66" s="45">
        <v>5901</v>
      </c>
      <c r="F66" s="45" t="s">
        <v>31</v>
      </c>
      <c r="G66" s="83" t="s">
        <v>36</v>
      </c>
      <c r="H66" s="45" t="s">
        <v>31</v>
      </c>
      <c r="I66" s="51">
        <v>-200000</v>
      </c>
      <c r="J66" s="52"/>
      <c r="K66" s="52"/>
      <c r="L66" s="52"/>
      <c r="M66" s="52"/>
      <c r="N66" s="89" t="s">
        <v>87</v>
      </c>
      <c r="O66" s="56" t="s">
        <v>70</v>
      </c>
      <c r="P66" s="93" t="s">
        <v>97</v>
      </c>
      <c r="Q66" s="87">
        <v>44634</v>
      </c>
    </row>
    <row r="67" spans="3:17" s="34" customFormat="1" ht="15.75" customHeight="1">
      <c r="C67" s="84"/>
      <c r="D67" s="45">
        <v>3419</v>
      </c>
      <c r="E67" s="45">
        <v>5222</v>
      </c>
      <c r="F67" s="45" t="s">
        <v>31</v>
      </c>
      <c r="G67" s="84"/>
      <c r="H67" s="45">
        <v>195</v>
      </c>
      <c r="I67" s="52">
        <v>200000</v>
      </c>
      <c r="J67" s="52"/>
      <c r="K67" s="52"/>
      <c r="L67" s="52"/>
      <c r="M67" s="52"/>
      <c r="N67" s="90"/>
      <c r="O67" s="56" t="s">
        <v>74</v>
      </c>
      <c r="P67" s="94"/>
      <c r="Q67" s="88"/>
    </row>
    <row r="68" spans="3:17" s="34" customFormat="1" ht="17.25" customHeight="1">
      <c r="C68" s="83">
        <v>14</v>
      </c>
      <c r="D68" s="45" t="s">
        <v>31</v>
      </c>
      <c r="E68" s="45">
        <v>8115</v>
      </c>
      <c r="F68" s="45">
        <v>13010</v>
      </c>
      <c r="G68" s="83" t="s">
        <v>68</v>
      </c>
      <c r="H68" s="45" t="s">
        <v>31</v>
      </c>
      <c r="I68" s="52"/>
      <c r="J68" s="52"/>
      <c r="K68" s="52"/>
      <c r="L68" s="52"/>
      <c r="M68" s="52">
        <v>11153700</v>
      </c>
      <c r="N68" s="89" t="s">
        <v>84</v>
      </c>
      <c r="O68" s="61" t="s">
        <v>86</v>
      </c>
      <c r="P68" s="93" t="s">
        <v>102</v>
      </c>
      <c r="Q68" s="87">
        <v>44634</v>
      </c>
    </row>
    <row r="69" spans="3:17" s="34" customFormat="1" ht="15.75" customHeight="1">
      <c r="C69" s="84"/>
      <c r="D69" s="45">
        <v>4339</v>
      </c>
      <c r="E69" s="45">
        <v>5169</v>
      </c>
      <c r="F69" s="45">
        <v>13010</v>
      </c>
      <c r="G69" s="84"/>
      <c r="H69" s="45" t="s">
        <v>31</v>
      </c>
      <c r="I69" s="52">
        <v>11153700</v>
      </c>
      <c r="J69" s="52"/>
      <c r="K69" s="52"/>
      <c r="L69" s="52"/>
      <c r="M69" s="52"/>
      <c r="N69" s="90"/>
      <c r="O69" s="57" t="s">
        <v>85</v>
      </c>
      <c r="P69" s="94"/>
      <c r="Q69" s="88"/>
    </row>
    <row r="70" spans="3:17" ht="15">
      <c r="C70" s="99">
        <v>15</v>
      </c>
      <c r="D70" s="45" t="s">
        <v>31</v>
      </c>
      <c r="E70" s="45">
        <v>4116</v>
      </c>
      <c r="F70" s="45">
        <v>13017</v>
      </c>
      <c r="G70" s="99" t="s">
        <v>62</v>
      </c>
      <c r="H70" s="45" t="s">
        <v>31</v>
      </c>
      <c r="I70" s="52"/>
      <c r="J70" s="52"/>
      <c r="K70" s="52"/>
      <c r="L70" s="52">
        <v>14000</v>
      </c>
      <c r="M70" s="52"/>
      <c r="N70" s="89" t="s">
        <v>64</v>
      </c>
      <c r="O70" s="89" t="s">
        <v>63</v>
      </c>
      <c r="P70" s="85" t="s">
        <v>71</v>
      </c>
      <c r="Q70" s="97">
        <v>44615</v>
      </c>
    </row>
    <row r="71" spans="3:17" ht="15">
      <c r="C71" s="100"/>
      <c r="D71" s="45">
        <v>4226</v>
      </c>
      <c r="E71" s="45">
        <v>5132</v>
      </c>
      <c r="F71" s="45">
        <v>13017</v>
      </c>
      <c r="G71" s="100"/>
      <c r="H71" s="45" t="s">
        <v>31</v>
      </c>
      <c r="I71" s="52">
        <v>14000</v>
      </c>
      <c r="J71" s="52"/>
      <c r="K71" s="52"/>
      <c r="L71" s="52"/>
      <c r="M71" s="52"/>
      <c r="N71" s="90"/>
      <c r="O71" s="90"/>
      <c r="P71" s="86"/>
      <c r="Q71" s="98"/>
    </row>
    <row r="72" spans="3:17" ht="15">
      <c r="C72" s="83">
        <v>16</v>
      </c>
      <c r="D72" s="45">
        <v>4226</v>
      </c>
      <c r="E72" s="45">
        <v>5137</v>
      </c>
      <c r="F72" s="45" t="s">
        <v>31</v>
      </c>
      <c r="G72" s="53" t="s">
        <v>62</v>
      </c>
      <c r="H72" s="45" t="s">
        <v>31</v>
      </c>
      <c r="I72" s="51">
        <v>-135000</v>
      </c>
      <c r="J72" s="52"/>
      <c r="K72" s="52"/>
      <c r="L72" s="52"/>
      <c r="M72" s="52"/>
      <c r="N72" s="89" t="s">
        <v>66</v>
      </c>
      <c r="O72" s="89" t="s">
        <v>65</v>
      </c>
      <c r="P72" s="85" t="s">
        <v>72</v>
      </c>
      <c r="Q72" s="97">
        <v>44615</v>
      </c>
    </row>
    <row r="73" spans="3:17" ht="27.75" customHeight="1">
      <c r="C73" s="84"/>
      <c r="D73" s="45">
        <v>6171</v>
      </c>
      <c r="E73" s="45">
        <v>6123</v>
      </c>
      <c r="F73" s="45" t="s">
        <v>31</v>
      </c>
      <c r="G73" s="53" t="s">
        <v>44</v>
      </c>
      <c r="H73" s="45" t="s">
        <v>31</v>
      </c>
      <c r="I73" s="52"/>
      <c r="J73" s="52">
        <v>135000</v>
      </c>
      <c r="K73" s="52"/>
      <c r="L73" s="52"/>
      <c r="M73" s="52"/>
      <c r="N73" s="90"/>
      <c r="O73" s="90"/>
      <c r="P73" s="86"/>
      <c r="Q73" s="98"/>
    </row>
    <row r="74" spans="3:17" s="34" customFormat="1" ht="15" customHeight="1">
      <c r="C74" s="83">
        <v>17</v>
      </c>
      <c r="D74" s="45" t="s">
        <v>31</v>
      </c>
      <c r="E74" s="45">
        <v>8115</v>
      </c>
      <c r="F74" s="45" t="s">
        <v>31</v>
      </c>
      <c r="G74" s="83" t="s">
        <v>68</v>
      </c>
      <c r="H74" s="45" t="s">
        <v>31</v>
      </c>
      <c r="I74" s="52"/>
      <c r="J74" s="52"/>
      <c r="K74" s="52"/>
      <c r="L74" s="52"/>
      <c r="M74" s="52">
        <v>1610600</v>
      </c>
      <c r="N74" s="89" t="s">
        <v>93</v>
      </c>
      <c r="O74" s="89" t="s">
        <v>94</v>
      </c>
      <c r="P74" s="93" t="s">
        <v>103</v>
      </c>
      <c r="Q74" s="87">
        <v>44634</v>
      </c>
    </row>
    <row r="75" spans="3:17" s="34" customFormat="1" ht="15" customHeight="1">
      <c r="C75" s="92"/>
      <c r="D75" s="45">
        <v>6171</v>
      </c>
      <c r="E75" s="45">
        <v>5011</v>
      </c>
      <c r="F75" s="45">
        <v>104513013</v>
      </c>
      <c r="G75" s="92"/>
      <c r="H75" s="45">
        <v>41901000000</v>
      </c>
      <c r="I75" s="52">
        <v>916700</v>
      </c>
      <c r="J75" s="52"/>
      <c r="K75" s="52"/>
      <c r="L75" s="52"/>
      <c r="M75" s="52"/>
      <c r="N75" s="91"/>
      <c r="O75" s="91"/>
      <c r="P75" s="96"/>
      <c r="Q75" s="95"/>
    </row>
    <row r="76" spans="3:17" s="34" customFormat="1" ht="14.25" customHeight="1">
      <c r="C76" s="92"/>
      <c r="D76" s="45">
        <v>6171</v>
      </c>
      <c r="E76" s="45">
        <v>5011</v>
      </c>
      <c r="F76" s="45">
        <v>104113013</v>
      </c>
      <c r="G76" s="92"/>
      <c r="H76" s="45">
        <v>41901000000</v>
      </c>
      <c r="I76" s="52">
        <v>107900</v>
      </c>
      <c r="J76" s="52"/>
      <c r="K76" s="52"/>
      <c r="L76" s="52"/>
      <c r="M76" s="52"/>
      <c r="N76" s="91"/>
      <c r="O76" s="91"/>
      <c r="P76" s="96"/>
      <c r="Q76" s="95"/>
    </row>
    <row r="77" spans="3:17" s="34" customFormat="1" ht="14.25" customHeight="1">
      <c r="C77" s="92"/>
      <c r="D77" s="45">
        <v>6171</v>
      </c>
      <c r="E77" s="45">
        <v>5011</v>
      </c>
      <c r="F77" s="45" t="s">
        <v>31</v>
      </c>
      <c r="G77" s="92"/>
      <c r="H77" s="45">
        <v>41901000000</v>
      </c>
      <c r="I77" s="52">
        <v>53900</v>
      </c>
      <c r="J77" s="52"/>
      <c r="K77" s="52"/>
      <c r="L77" s="52"/>
      <c r="M77" s="52"/>
      <c r="N77" s="91"/>
      <c r="O77" s="91"/>
      <c r="P77" s="96"/>
      <c r="Q77" s="95"/>
    </row>
    <row r="78" spans="3:17" s="34" customFormat="1" ht="15" customHeight="1">
      <c r="C78" s="92"/>
      <c r="D78" s="45">
        <v>6171</v>
      </c>
      <c r="E78" s="45">
        <v>5031</v>
      </c>
      <c r="F78" s="45">
        <v>104513013</v>
      </c>
      <c r="G78" s="92"/>
      <c r="H78" s="45">
        <v>41901000000</v>
      </c>
      <c r="I78" s="52">
        <v>227400</v>
      </c>
      <c r="J78" s="52"/>
      <c r="K78" s="52"/>
      <c r="L78" s="52"/>
      <c r="M78" s="52"/>
      <c r="N78" s="91"/>
      <c r="O78" s="91"/>
      <c r="P78" s="96"/>
      <c r="Q78" s="95"/>
    </row>
    <row r="79" spans="3:17" s="34" customFormat="1" ht="15" customHeight="1">
      <c r="C79" s="92"/>
      <c r="D79" s="45">
        <v>6171</v>
      </c>
      <c r="E79" s="45">
        <v>5031</v>
      </c>
      <c r="F79" s="45">
        <v>104113013</v>
      </c>
      <c r="G79" s="92"/>
      <c r="H79" s="45">
        <v>41901000000</v>
      </c>
      <c r="I79" s="52">
        <v>26700</v>
      </c>
      <c r="J79" s="52"/>
      <c r="K79" s="52"/>
      <c r="L79" s="52"/>
      <c r="M79" s="52"/>
      <c r="N79" s="91"/>
      <c r="O79" s="91"/>
      <c r="P79" s="96"/>
      <c r="Q79" s="95"/>
    </row>
    <row r="80" spans="3:17" s="34" customFormat="1" ht="15" customHeight="1">
      <c r="C80" s="92"/>
      <c r="D80" s="45">
        <v>6171</v>
      </c>
      <c r="E80" s="45">
        <v>5031</v>
      </c>
      <c r="F80" s="45" t="s">
        <v>31</v>
      </c>
      <c r="G80" s="92"/>
      <c r="H80" s="45">
        <v>41901000000</v>
      </c>
      <c r="I80" s="52">
        <v>13400</v>
      </c>
      <c r="J80" s="52"/>
      <c r="K80" s="52"/>
      <c r="L80" s="52"/>
      <c r="M80" s="52"/>
      <c r="N80" s="91"/>
      <c r="O80" s="91"/>
      <c r="P80" s="96"/>
      <c r="Q80" s="95"/>
    </row>
    <row r="81" spans="3:17" s="34" customFormat="1" ht="15" customHeight="1">
      <c r="C81" s="92"/>
      <c r="D81" s="45">
        <v>6171</v>
      </c>
      <c r="E81" s="45">
        <v>5032</v>
      </c>
      <c r="F81" s="45">
        <v>104513013</v>
      </c>
      <c r="G81" s="92"/>
      <c r="H81" s="45">
        <v>41901000000</v>
      </c>
      <c r="I81" s="52">
        <v>82500</v>
      </c>
      <c r="J81" s="52"/>
      <c r="K81" s="52"/>
      <c r="L81" s="52"/>
      <c r="M81" s="52"/>
      <c r="N81" s="91"/>
      <c r="O81" s="91"/>
      <c r="P81" s="96"/>
      <c r="Q81" s="95"/>
    </row>
    <row r="82" spans="3:17" s="34" customFormat="1" ht="15" customHeight="1">
      <c r="C82" s="92"/>
      <c r="D82" s="45">
        <v>6171</v>
      </c>
      <c r="E82" s="45">
        <v>5032</v>
      </c>
      <c r="F82" s="45">
        <v>104113013</v>
      </c>
      <c r="G82" s="92"/>
      <c r="H82" s="45">
        <v>41901000000</v>
      </c>
      <c r="I82" s="52">
        <v>9700</v>
      </c>
      <c r="J82" s="52"/>
      <c r="K82" s="52"/>
      <c r="L82" s="52"/>
      <c r="M82" s="52"/>
      <c r="N82" s="91"/>
      <c r="O82" s="91"/>
      <c r="P82" s="96"/>
      <c r="Q82" s="95"/>
    </row>
    <row r="83" spans="3:17" s="34" customFormat="1" ht="14.25" customHeight="1">
      <c r="C83" s="92"/>
      <c r="D83" s="45">
        <v>6171</v>
      </c>
      <c r="E83" s="45">
        <v>5032</v>
      </c>
      <c r="F83" s="45" t="s">
        <v>31</v>
      </c>
      <c r="G83" s="92"/>
      <c r="H83" s="45">
        <v>41901000000</v>
      </c>
      <c r="I83" s="52">
        <v>4800</v>
      </c>
      <c r="J83" s="52"/>
      <c r="K83" s="52"/>
      <c r="L83" s="52"/>
      <c r="M83" s="52"/>
      <c r="N83" s="91"/>
      <c r="O83" s="91"/>
      <c r="P83" s="96"/>
      <c r="Q83" s="95"/>
    </row>
    <row r="84" spans="3:17" s="34" customFormat="1" ht="14.25" customHeight="1">
      <c r="C84" s="92"/>
      <c r="D84" s="45">
        <v>6171</v>
      </c>
      <c r="E84" s="45">
        <v>5038</v>
      </c>
      <c r="F84" s="45">
        <v>104513013</v>
      </c>
      <c r="G84" s="92"/>
      <c r="H84" s="45">
        <v>41901000000</v>
      </c>
      <c r="I84" s="52">
        <v>3900</v>
      </c>
      <c r="J84" s="52"/>
      <c r="K84" s="52"/>
      <c r="L84" s="52"/>
      <c r="M84" s="52"/>
      <c r="N84" s="91"/>
      <c r="O84" s="91"/>
      <c r="P84" s="96"/>
      <c r="Q84" s="95"/>
    </row>
    <row r="85" spans="3:17" s="34" customFormat="1" ht="15" customHeight="1">
      <c r="C85" s="92"/>
      <c r="D85" s="45">
        <v>6171</v>
      </c>
      <c r="E85" s="45">
        <v>5038</v>
      </c>
      <c r="F85" s="45">
        <v>104113013</v>
      </c>
      <c r="G85" s="92"/>
      <c r="H85" s="45">
        <v>41901000000</v>
      </c>
      <c r="I85" s="52">
        <v>500</v>
      </c>
      <c r="J85" s="52"/>
      <c r="K85" s="52"/>
      <c r="L85" s="52"/>
      <c r="M85" s="52"/>
      <c r="N85" s="91"/>
      <c r="O85" s="91"/>
      <c r="P85" s="96"/>
      <c r="Q85" s="95"/>
    </row>
    <row r="86" spans="3:17" s="34" customFormat="1" ht="15" customHeight="1">
      <c r="C86" s="92"/>
      <c r="D86" s="45">
        <v>6171</v>
      </c>
      <c r="E86" s="45">
        <v>5038</v>
      </c>
      <c r="F86" s="45" t="s">
        <v>31</v>
      </c>
      <c r="G86" s="92"/>
      <c r="H86" s="45">
        <v>41901000000</v>
      </c>
      <c r="I86" s="52">
        <v>200</v>
      </c>
      <c r="J86" s="52"/>
      <c r="K86" s="52"/>
      <c r="L86" s="52"/>
      <c r="M86" s="52"/>
      <c r="N86" s="91"/>
      <c r="O86" s="91"/>
      <c r="P86" s="96"/>
      <c r="Q86" s="95"/>
    </row>
    <row r="87" spans="3:17" s="34" customFormat="1" ht="15" customHeight="1">
      <c r="C87" s="92"/>
      <c r="D87" s="45">
        <v>6171</v>
      </c>
      <c r="E87" s="45">
        <v>5169</v>
      </c>
      <c r="F87" s="45">
        <v>104513013</v>
      </c>
      <c r="G87" s="92"/>
      <c r="H87" s="45">
        <v>41901000000</v>
      </c>
      <c r="I87" s="52">
        <v>17800</v>
      </c>
      <c r="J87" s="52"/>
      <c r="K87" s="52"/>
      <c r="L87" s="52"/>
      <c r="M87" s="52"/>
      <c r="N87" s="91"/>
      <c r="O87" s="91"/>
      <c r="P87" s="96"/>
      <c r="Q87" s="95"/>
    </row>
    <row r="88" spans="3:17" s="34" customFormat="1" ht="15" customHeight="1">
      <c r="C88" s="92"/>
      <c r="D88" s="45">
        <v>6171</v>
      </c>
      <c r="E88" s="45">
        <v>5169</v>
      </c>
      <c r="F88" s="45">
        <v>104113013</v>
      </c>
      <c r="G88" s="92"/>
      <c r="H88" s="45">
        <v>41901000000</v>
      </c>
      <c r="I88" s="52">
        <v>2100</v>
      </c>
      <c r="J88" s="52"/>
      <c r="K88" s="52"/>
      <c r="L88" s="52"/>
      <c r="M88" s="52"/>
      <c r="N88" s="91"/>
      <c r="O88" s="91"/>
      <c r="P88" s="96"/>
      <c r="Q88" s="95"/>
    </row>
    <row r="89" spans="3:17" s="34" customFormat="1" ht="15" customHeight="1">
      <c r="C89" s="92"/>
      <c r="D89" s="45">
        <v>6171</v>
      </c>
      <c r="E89" s="45">
        <v>5169</v>
      </c>
      <c r="F89" s="45" t="s">
        <v>31</v>
      </c>
      <c r="G89" s="92"/>
      <c r="H89" s="45">
        <v>41901000000</v>
      </c>
      <c r="I89" s="52">
        <v>1000</v>
      </c>
      <c r="J89" s="52"/>
      <c r="K89" s="52"/>
      <c r="L89" s="52"/>
      <c r="M89" s="52"/>
      <c r="N89" s="91"/>
      <c r="O89" s="91"/>
      <c r="P89" s="96"/>
      <c r="Q89" s="95"/>
    </row>
    <row r="90" spans="3:17" s="34" customFormat="1" ht="15" customHeight="1">
      <c r="C90" s="92"/>
      <c r="D90" s="45">
        <v>6171</v>
      </c>
      <c r="E90" s="45">
        <v>5139</v>
      </c>
      <c r="F90" s="45">
        <v>104513013</v>
      </c>
      <c r="G90" s="92"/>
      <c r="H90" s="45">
        <v>41901000000</v>
      </c>
      <c r="I90" s="52">
        <v>14500</v>
      </c>
      <c r="J90" s="52"/>
      <c r="K90" s="52"/>
      <c r="L90" s="52"/>
      <c r="M90" s="52"/>
      <c r="N90" s="91"/>
      <c r="O90" s="91"/>
      <c r="P90" s="96"/>
      <c r="Q90" s="95"/>
    </row>
    <row r="91" spans="3:17" s="34" customFormat="1" ht="15" customHeight="1">
      <c r="C91" s="92"/>
      <c r="D91" s="45">
        <v>6171</v>
      </c>
      <c r="E91" s="45">
        <v>5139</v>
      </c>
      <c r="F91" s="45">
        <v>104113013</v>
      </c>
      <c r="G91" s="92"/>
      <c r="H91" s="45">
        <v>41901000000</v>
      </c>
      <c r="I91" s="52">
        <v>1700</v>
      </c>
      <c r="J91" s="52"/>
      <c r="K91" s="52"/>
      <c r="L91" s="52"/>
      <c r="M91" s="52"/>
      <c r="N91" s="91"/>
      <c r="O91" s="91"/>
      <c r="P91" s="96"/>
      <c r="Q91" s="95"/>
    </row>
    <row r="92" spans="3:17" s="34" customFormat="1" ht="15" customHeight="1">
      <c r="C92" s="92"/>
      <c r="D92" s="45">
        <v>6171</v>
      </c>
      <c r="E92" s="45">
        <v>5139</v>
      </c>
      <c r="F92" s="45" t="s">
        <v>31</v>
      </c>
      <c r="G92" s="92"/>
      <c r="H92" s="45">
        <v>41901000000</v>
      </c>
      <c r="I92" s="52">
        <v>800</v>
      </c>
      <c r="J92" s="52"/>
      <c r="K92" s="52"/>
      <c r="L92" s="52"/>
      <c r="M92" s="52"/>
      <c r="N92" s="91"/>
      <c r="O92" s="91"/>
      <c r="P92" s="96"/>
      <c r="Q92" s="95"/>
    </row>
    <row r="93" spans="3:17" s="34" customFormat="1" ht="15" customHeight="1">
      <c r="C93" s="92"/>
      <c r="D93" s="45">
        <v>6171</v>
      </c>
      <c r="E93" s="45">
        <v>5167</v>
      </c>
      <c r="F93" s="45">
        <v>104513013</v>
      </c>
      <c r="G93" s="92"/>
      <c r="H93" s="45">
        <v>41901000000</v>
      </c>
      <c r="I93" s="52">
        <v>39100</v>
      </c>
      <c r="J93" s="52"/>
      <c r="K93" s="52"/>
      <c r="L93" s="52"/>
      <c r="M93" s="52"/>
      <c r="N93" s="91"/>
      <c r="O93" s="91"/>
      <c r="P93" s="96"/>
      <c r="Q93" s="95"/>
    </row>
    <row r="94" spans="3:17" s="34" customFormat="1" ht="15" customHeight="1">
      <c r="C94" s="92"/>
      <c r="D94" s="45">
        <v>6171</v>
      </c>
      <c r="E94" s="45">
        <v>5167</v>
      </c>
      <c r="F94" s="45">
        <v>104113013</v>
      </c>
      <c r="G94" s="92"/>
      <c r="H94" s="45">
        <v>41901000000</v>
      </c>
      <c r="I94" s="52">
        <v>4600</v>
      </c>
      <c r="J94" s="52"/>
      <c r="K94" s="52"/>
      <c r="L94" s="52"/>
      <c r="M94" s="52"/>
      <c r="N94" s="91"/>
      <c r="O94" s="91"/>
      <c r="P94" s="96"/>
      <c r="Q94" s="95"/>
    </row>
    <row r="95" spans="3:17" s="34" customFormat="1" ht="15" customHeight="1">
      <c r="C95" s="92"/>
      <c r="D95" s="45">
        <v>6171</v>
      </c>
      <c r="E95" s="45">
        <v>5167</v>
      </c>
      <c r="F95" s="45" t="s">
        <v>31</v>
      </c>
      <c r="G95" s="92"/>
      <c r="H95" s="45">
        <v>41901000000</v>
      </c>
      <c r="I95" s="52">
        <v>2300</v>
      </c>
      <c r="J95" s="52"/>
      <c r="K95" s="52"/>
      <c r="L95" s="52"/>
      <c r="M95" s="52"/>
      <c r="N95" s="91"/>
      <c r="O95" s="91"/>
      <c r="P95" s="96"/>
      <c r="Q95" s="95"/>
    </row>
    <row r="96" spans="3:17" s="34" customFormat="1" ht="15" customHeight="1">
      <c r="C96" s="92"/>
      <c r="D96" s="45">
        <v>6171</v>
      </c>
      <c r="E96" s="45">
        <v>5173</v>
      </c>
      <c r="F96" s="45">
        <v>104513013</v>
      </c>
      <c r="G96" s="92"/>
      <c r="H96" s="45">
        <v>41901000000</v>
      </c>
      <c r="I96" s="52">
        <v>11000</v>
      </c>
      <c r="J96" s="52"/>
      <c r="K96" s="52"/>
      <c r="L96" s="52"/>
      <c r="M96" s="52"/>
      <c r="N96" s="91"/>
      <c r="O96" s="91"/>
      <c r="P96" s="96"/>
      <c r="Q96" s="95"/>
    </row>
    <row r="97" spans="3:17" s="34" customFormat="1" ht="15" customHeight="1">
      <c r="C97" s="92"/>
      <c r="D97" s="45">
        <v>6171</v>
      </c>
      <c r="E97" s="45">
        <v>5173</v>
      </c>
      <c r="F97" s="45">
        <v>104113013</v>
      </c>
      <c r="G97" s="92"/>
      <c r="H97" s="45">
        <v>41901000000</v>
      </c>
      <c r="I97" s="52">
        <v>1300</v>
      </c>
      <c r="J97" s="52"/>
      <c r="K97" s="52"/>
      <c r="L97" s="52"/>
      <c r="M97" s="52"/>
      <c r="N97" s="91"/>
      <c r="O97" s="91"/>
      <c r="P97" s="96"/>
      <c r="Q97" s="95"/>
    </row>
    <row r="98" spans="3:17" s="34" customFormat="1" ht="15" customHeight="1">
      <c r="C98" s="92"/>
      <c r="D98" s="45">
        <v>6171</v>
      </c>
      <c r="E98" s="45">
        <v>5173</v>
      </c>
      <c r="F98" s="45" t="s">
        <v>31</v>
      </c>
      <c r="G98" s="92"/>
      <c r="H98" s="45">
        <v>41901000000</v>
      </c>
      <c r="I98" s="52">
        <v>700</v>
      </c>
      <c r="J98" s="52"/>
      <c r="K98" s="52"/>
      <c r="L98" s="52"/>
      <c r="M98" s="52"/>
      <c r="N98" s="91"/>
      <c r="O98" s="91"/>
      <c r="P98" s="96"/>
      <c r="Q98" s="95"/>
    </row>
    <row r="99" spans="3:17" s="34" customFormat="1" ht="15" customHeight="1">
      <c r="C99" s="92"/>
      <c r="D99" s="45">
        <v>6171</v>
      </c>
      <c r="E99" s="45">
        <v>5156</v>
      </c>
      <c r="F99" s="45">
        <v>104513013</v>
      </c>
      <c r="G99" s="92"/>
      <c r="H99" s="45">
        <v>41901000000</v>
      </c>
      <c r="I99" s="52">
        <v>1700</v>
      </c>
      <c r="J99" s="52"/>
      <c r="K99" s="52"/>
      <c r="L99" s="52"/>
      <c r="M99" s="52"/>
      <c r="N99" s="91"/>
      <c r="O99" s="91"/>
      <c r="P99" s="96"/>
      <c r="Q99" s="95"/>
    </row>
    <row r="100" spans="3:17" s="34" customFormat="1" ht="15" customHeight="1">
      <c r="C100" s="92"/>
      <c r="D100" s="45">
        <v>6171</v>
      </c>
      <c r="E100" s="45">
        <v>5156</v>
      </c>
      <c r="F100" s="45">
        <v>104113013</v>
      </c>
      <c r="G100" s="92"/>
      <c r="H100" s="45">
        <v>41901000000</v>
      </c>
      <c r="I100" s="52">
        <v>200</v>
      </c>
      <c r="J100" s="52"/>
      <c r="K100" s="52"/>
      <c r="L100" s="52"/>
      <c r="M100" s="52"/>
      <c r="N100" s="91"/>
      <c r="O100" s="91"/>
      <c r="P100" s="96"/>
      <c r="Q100" s="95"/>
    </row>
    <row r="101" spans="3:17" s="34" customFormat="1" ht="15" customHeight="1">
      <c r="C101" s="92"/>
      <c r="D101" s="45">
        <v>6171</v>
      </c>
      <c r="E101" s="45">
        <v>5156</v>
      </c>
      <c r="F101" s="45" t="s">
        <v>31</v>
      </c>
      <c r="G101" s="92"/>
      <c r="H101" s="45">
        <v>41901000000</v>
      </c>
      <c r="I101" s="52">
        <v>100</v>
      </c>
      <c r="J101" s="52"/>
      <c r="K101" s="52"/>
      <c r="L101" s="52"/>
      <c r="M101" s="52"/>
      <c r="N101" s="91"/>
      <c r="O101" s="91"/>
      <c r="P101" s="96"/>
      <c r="Q101" s="95"/>
    </row>
    <row r="102" spans="3:17" s="34" customFormat="1" ht="15" customHeight="1">
      <c r="C102" s="92"/>
      <c r="D102" s="45">
        <v>6171</v>
      </c>
      <c r="E102" s="45">
        <v>5424</v>
      </c>
      <c r="F102" s="45">
        <v>104513013</v>
      </c>
      <c r="G102" s="92"/>
      <c r="H102" s="45">
        <v>41901000000</v>
      </c>
      <c r="I102" s="52">
        <v>25500</v>
      </c>
      <c r="J102" s="52"/>
      <c r="K102" s="52"/>
      <c r="L102" s="52"/>
      <c r="M102" s="52"/>
      <c r="N102" s="91"/>
      <c r="O102" s="91"/>
      <c r="P102" s="96"/>
      <c r="Q102" s="95"/>
    </row>
    <row r="103" spans="3:17" s="34" customFormat="1" ht="15" customHeight="1">
      <c r="C103" s="92"/>
      <c r="D103" s="45">
        <v>6171</v>
      </c>
      <c r="E103" s="45">
        <v>5424</v>
      </c>
      <c r="F103" s="45">
        <v>104113013</v>
      </c>
      <c r="G103" s="92"/>
      <c r="H103" s="45">
        <v>41901000000</v>
      </c>
      <c r="I103" s="52">
        <v>3000</v>
      </c>
      <c r="J103" s="52"/>
      <c r="K103" s="52"/>
      <c r="L103" s="52"/>
      <c r="M103" s="52"/>
      <c r="N103" s="91"/>
      <c r="O103" s="91"/>
      <c r="P103" s="96"/>
      <c r="Q103" s="95"/>
    </row>
    <row r="104" spans="3:17" s="34" customFormat="1" ht="15" customHeight="1">
      <c r="C104" s="92"/>
      <c r="D104" s="45">
        <v>6171</v>
      </c>
      <c r="E104" s="45">
        <v>5424</v>
      </c>
      <c r="F104" s="45" t="s">
        <v>31</v>
      </c>
      <c r="G104" s="92"/>
      <c r="H104" s="45">
        <v>41901000000</v>
      </c>
      <c r="I104" s="52">
        <v>1500</v>
      </c>
      <c r="J104" s="52"/>
      <c r="K104" s="52"/>
      <c r="L104" s="52"/>
      <c r="M104" s="52"/>
      <c r="N104" s="91"/>
      <c r="O104" s="91"/>
      <c r="P104" s="96"/>
      <c r="Q104" s="95"/>
    </row>
    <row r="105" spans="3:17" s="34" customFormat="1" ht="15" customHeight="1">
      <c r="C105" s="92"/>
      <c r="D105" s="45">
        <v>6171</v>
      </c>
      <c r="E105" s="45">
        <v>5132</v>
      </c>
      <c r="F105" s="45">
        <v>104513013</v>
      </c>
      <c r="G105" s="92"/>
      <c r="H105" s="45">
        <v>41901000000</v>
      </c>
      <c r="I105" s="52">
        <v>8500</v>
      </c>
      <c r="J105" s="52"/>
      <c r="K105" s="52"/>
      <c r="L105" s="52"/>
      <c r="M105" s="52"/>
      <c r="N105" s="91"/>
      <c r="O105" s="91"/>
      <c r="P105" s="96"/>
      <c r="Q105" s="95"/>
    </row>
    <row r="106" spans="3:17" s="34" customFormat="1" ht="15" customHeight="1">
      <c r="C106" s="92"/>
      <c r="D106" s="45">
        <v>6171</v>
      </c>
      <c r="E106" s="45">
        <v>5132</v>
      </c>
      <c r="F106" s="45">
        <v>104113013</v>
      </c>
      <c r="G106" s="92"/>
      <c r="H106" s="45">
        <v>41901000000</v>
      </c>
      <c r="I106" s="52">
        <v>1000</v>
      </c>
      <c r="J106" s="52"/>
      <c r="K106" s="52"/>
      <c r="L106" s="52"/>
      <c r="M106" s="52"/>
      <c r="N106" s="91"/>
      <c r="O106" s="91"/>
      <c r="P106" s="96"/>
      <c r="Q106" s="95"/>
    </row>
    <row r="107" spans="3:17" s="34" customFormat="1" ht="15" customHeight="1">
      <c r="C107" s="92"/>
      <c r="D107" s="45">
        <v>6171</v>
      </c>
      <c r="E107" s="45">
        <v>5132</v>
      </c>
      <c r="F107" s="45" t="s">
        <v>31</v>
      </c>
      <c r="G107" s="92"/>
      <c r="H107" s="45">
        <v>41901000000</v>
      </c>
      <c r="I107" s="52">
        <v>500</v>
      </c>
      <c r="J107" s="52"/>
      <c r="K107" s="52"/>
      <c r="L107" s="52"/>
      <c r="M107" s="52"/>
      <c r="N107" s="91"/>
      <c r="O107" s="91"/>
      <c r="P107" s="96"/>
      <c r="Q107" s="95"/>
    </row>
    <row r="108" spans="3:17" s="34" customFormat="1" ht="15" customHeight="1">
      <c r="C108" s="92"/>
      <c r="D108" s="45">
        <v>6171</v>
      </c>
      <c r="E108" s="45">
        <v>5162</v>
      </c>
      <c r="F108" s="45">
        <v>104513013</v>
      </c>
      <c r="G108" s="92"/>
      <c r="H108" s="45">
        <v>41901000000</v>
      </c>
      <c r="I108" s="52">
        <v>16200</v>
      </c>
      <c r="J108" s="52"/>
      <c r="K108" s="52"/>
      <c r="L108" s="52"/>
      <c r="M108" s="52"/>
      <c r="N108" s="91"/>
      <c r="O108" s="91"/>
      <c r="P108" s="96"/>
      <c r="Q108" s="95"/>
    </row>
    <row r="109" spans="3:17" s="34" customFormat="1" ht="15" customHeight="1">
      <c r="C109" s="92"/>
      <c r="D109" s="45">
        <v>6171</v>
      </c>
      <c r="E109" s="45">
        <v>5162</v>
      </c>
      <c r="F109" s="45">
        <v>104113013</v>
      </c>
      <c r="G109" s="92"/>
      <c r="H109" s="45">
        <v>41901000000</v>
      </c>
      <c r="I109" s="52">
        <v>1900</v>
      </c>
      <c r="J109" s="52"/>
      <c r="K109" s="52"/>
      <c r="L109" s="52"/>
      <c r="M109" s="52"/>
      <c r="N109" s="91"/>
      <c r="O109" s="91"/>
      <c r="P109" s="96"/>
      <c r="Q109" s="95"/>
    </row>
    <row r="110" spans="3:17" s="34" customFormat="1" ht="15" customHeight="1">
      <c r="C110" s="92"/>
      <c r="D110" s="45">
        <v>6171</v>
      </c>
      <c r="E110" s="45">
        <v>5162</v>
      </c>
      <c r="F110" s="45" t="s">
        <v>31</v>
      </c>
      <c r="G110" s="92"/>
      <c r="H110" s="45">
        <v>41901000000</v>
      </c>
      <c r="I110" s="52">
        <v>1000</v>
      </c>
      <c r="J110" s="52"/>
      <c r="K110" s="52"/>
      <c r="L110" s="52"/>
      <c r="M110" s="52"/>
      <c r="N110" s="91"/>
      <c r="O110" s="91"/>
      <c r="P110" s="96"/>
      <c r="Q110" s="95"/>
    </row>
    <row r="111" spans="3:17" s="34" customFormat="1" ht="15" customHeight="1">
      <c r="C111" s="92"/>
      <c r="D111" s="45">
        <v>6171</v>
      </c>
      <c r="E111" s="45">
        <v>5175</v>
      </c>
      <c r="F111" s="45">
        <v>104513013</v>
      </c>
      <c r="G111" s="92"/>
      <c r="H111" s="45">
        <v>41901000000</v>
      </c>
      <c r="I111" s="52">
        <v>4200</v>
      </c>
      <c r="J111" s="52"/>
      <c r="K111" s="52"/>
      <c r="L111" s="52"/>
      <c r="M111" s="52"/>
      <c r="N111" s="91"/>
      <c r="O111" s="91"/>
      <c r="P111" s="96"/>
      <c r="Q111" s="95"/>
    </row>
    <row r="112" spans="3:17" s="34" customFormat="1" ht="15" customHeight="1">
      <c r="C112" s="92"/>
      <c r="D112" s="45">
        <v>6171</v>
      </c>
      <c r="E112" s="45">
        <v>5175</v>
      </c>
      <c r="F112" s="45">
        <v>104113013</v>
      </c>
      <c r="G112" s="92"/>
      <c r="H112" s="45">
        <v>41901000000</v>
      </c>
      <c r="I112" s="52">
        <v>500</v>
      </c>
      <c r="J112" s="52"/>
      <c r="K112" s="52"/>
      <c r="L112" s="52"/>
      <c r="M112" s="52"/>
      <c r="N112" s="91"/>
      <c r="O112" s="91"/>
      <c r="P112" s="96"/>
      <c r="Q112" s="95"/>
    </row>
    <row r="113" spans="3:17" s="34" customFormat="1" ht="13.5" customHeight="1">
      <c r="C113" s="84"/>
      <c r="D113" s="45">
        <v>6171</v>
      </c>
      <c r="E113" s="45">
        <v>5175</v>
      </c>
      <c r="F113" s="45" t="s">
        <v>31</v>
      </c>
      <c r="G113" s="84"/>
      <c r="H113" s="45">
        <v>41901000000</v>
      </c>
      <c r="I113" s="52">
        <v>300</v>
      </c>
      <c r="J113" s="52"/>
      <c r="K113" s="52"/>
      <c r="L113" s="52"/>
      <c r="M113" s="52"/>
      <c r="N113" s="90"/>
      <c r="O113" s="90"/>
      <c r="P113" s="94"/>
      <c r="Q113" s="88"/>
    </row>
    <row r="114" spans="3:17" ht="15" customHeight="1">
      <c r="C114" s="83">
        <v>18</v>
      </c>
      <c r="D114" s="45" t="s">
        <v>31</v>
      </c>
      <c r="E114" s="45">
        <v>4116</v>
      </c>
      <c r="F114" s="45">
        <v>13010</v>
      </c>
      <c r="G114" s="83" t="s">
        <v>68</v>
      </c>
      <c r="H114" s="45" t="s">
        <v>31</v>
      </c>
      <c r="I114" s="52"/>
      <c r="J114" s="52"/>
      <c r="K114" s="52"/>
      <c r="L114" s="52">
        <v>854500</v>
      </c>
      <c r="M114" s="52"/>
      <c r="N114" s="89" t="s">
        <v>69</v>
      </c>
      <c r="O114" s="89" t="s">
        <v>59</v>
      </c>
      <c r="P114" s="85" t="s">
        <v>73</v>
      </c>
      <c r="Q114" s="97">
        <v>44615</v>
      </c>
    </row>
    <row r="115" spans="3:17" ht="15">
      <c r="C115" s="92"/>
      <c r="D115" s="45">
        <v>4339</v>
      </c>
      <c r="E115" s="45">
        <v>5021</v>
      </c>
      <c r="F115" s="45">
        <v>13010</v>
      </c>
      <c r="G115" s="92"/>
      <c r="H115" s="45" t="s">
        <v>31</v>
      </c>
      <c r="I115" s="52">
        <v>10000</v>
      </c>
      <c r="J115" s="52"/>
      <c r="K115" s="52"/>
      <c r="L115" s="52"/>
      <c r="M115" s="52"/>
      <c r="N115" s="91"/>
      <c r="O115" s="91"/>
      <c r="P115" s="140"/>
      <c r="Q115" s="139"/>
    </row>
    <row r="116" spans="3:17" ht="15">
      <c r="C116" s="92"/>
      <c r="D116" s="45">
        <v>4339</v>
      </c>
      <c r="E116" s="45">
        <v>5132</v>
      </c>
      <c r="F116" s="45">
        <v>13010</v>
      </c>
      <c r="G116" s="92"/>
      <c r="H116" s="45" t="s">
        <v>31</v>
      </c>
      <c r="I116" s="52">
        <v>10000</v>
      </c>
      <c r="J116" s="52"/>
      <c r="K116" s="52"/>
      <c r="L116" s="52"/>
      <c r="M116" s="52"/>
      <c r="N116" s="91"/>
      <c r="O116" s="91"/>
      <c r="P116" s="140"/>
      <c r="Q116" s="139"/>
    </row>
    <row r="117" spans="3:17" ht="15">
      <c r="C117" s="92"/>
      <c r="D117" s="45">
        <v>4339</v>
      </c>
      <c r="E117" s="45">
        <v>5133</v>
      </c>
      <c r="F117" s="45">
        <v>13010</v>
      </c>
      <c r="G117" s="92"/>
      <c r="H117" s="45" t="s">
        <v>31</v>
      </c>
      <c r="I117" s="52">
        <v>2000</v>
      </c>
      <c r="J117" s="52"/>
      <c r="K117" s="52"/>
      <c r="L117" s="52"/>
      <c r="M117" s="52"/>
      <c r="N117" s="91"/>
      <c r="O117" s="91"/>
      <c r="P117" s="140"/>
      <c r="Q117" s="139"/>
    </row>
    <row r="118" spans="3:17" ht="15">
      <c r="C118" s="92"/>
      <c r="D118" s="45">
        <v>4339</v>
      </c>
      <c r="E118" s="45">
        <v>5136</v>
      </c>
      <c r="F118" s="45">
        <v>13010</v>
      </c>
      <c r="G118" s="92"/>
      <c r="H118" s="45" t="s">
        <v>31</v>
      </c>
      <c r="I118" s="52">
        <v>10000</v>
      </c>
      <c r="J118" s="52"/>
      <c r="K118" s="52"/>
      <c r="L118" s="52"/>
      <c r="M118" s="52"/>
      <c r="N118" s="91"/>
      <c r="O118" s="91"/>
      <c r="P118" s="140"/>
      <c r="Q118" s="139"/>
    </row>
    <row r="119" spans="3:17" ht="15">
      <c r="C119" s="92"/>
      <c r="D119" s="45">
        <v>4339</v>
      </c>
      <c r="E119" s="45">
        <v>5137</v>
      </c>
      <c r="F119" s="45">
        <v>13010</v>
      </c>
      <c r="G119" s="92"/>
      <c r="H119" s="45" t="s">
        <v>31</v>
      </c>
      <c r="I119" s="52">
        <v>50000</v>
      </c>
      <c r="J119" s="52"/>
      <c r="K119" s="52"/>
      <c r="L119" s="52"/>
      <c r="M119" s="52"/>
      <c r="N119" s="91"/>
      <c r="O119" s="91"/>
      <c r="P119" s="140"/>
      <c r="Q119" s="139"/>
    </row>
    <row r="120" spans="3:17" ht="15">
      <c r="C120" s="92"/>
      <c r="D120" s="45">
        <v>4339</v>
      </c>
      <c r="E120" s="45">
        <v>5139</v>
      </c>
      <c r="F120" s="45">
        <v>13010</v>
      </c>
      <c r="G120" s="92"/>
      <c r="H120" s="45" t="s">
        <v>31</v>
      </c>
      <c r="I120" s="52">
        <v>38000</v>
      </c>
      <c r="J120" s="52"/>
      <c r="K120" s="52"/>
      <c r="L120" s="52"/>
      <c r="M120" s="52"/>
      <c r="N120" s="91"/>
      <c r="O120" s="91"/>
      <c r="P120" s="140"/>
      <c r="Q120" s="139"/>
    </row>
    <row r="121" spans="3:17" ht="15">
      <c r="C121" s="92"/>
      <c r="D121" s="45">
        <v>4339</v>
      </c>
      <c r="E121" s="45">
        <v>5151</v>
      </c>
      <c r="F121" s="45">
        <v>13010</v>
      </c>
      <c r="G121" s="92"/>
      <c r="H121" s="45" t="s">
        <v>31</v>
      </c>
      <c r="I121" s="52">
        <v>7000</v>
      </c>
      <c r="J121" s="52"/>
      <c r="K121" s="52"/>
      <c r="L121" s="52"/>
      <c r="M121" s="52"/>
      <c r="N121" s="91"/>
      <c r="O121" s="91"/>
      <c r="P121" s="140"/>
      <c r="Q121" s="139"/>
    </row>
    <row r="122" spans="3:17" ht="15">
      <c r="C122" s="92"/>
      <c r="D122" s="45">
        <v>4339</v>
      </c>
      <c r="E122" s="45">
        <v>5152</v>
      </c>
      <c r="F122" s="45">
        <v>13010</v>
      </c>
      <c r="G122" s="92"/>
      <c r="H122" s="45" t="s">
        <v>31</v>
      </c>
      <c r="I122" s="52">
        <v>25000</v>
      </c>
      <c r="J122" s="52"/>
      <c r="K122" s="52"/>
      <c r="L122" s="52"/>
      <c r="M122" s="52"/>
      <c r="N122" s="91"/>
      <c r="O122" s="91"/>
      <c r="P122" s="140"/>
      <c r="Q122" s="139"/>
    </row>
    <row r="123" spans="3:17" ht="15">
      <c r="C123" s="92"/>
      <c r="D123" s="45">
        <v>4339</v>
      </c>
      <c r="E123" s="45">
        <v>5154</v>
      </c>
      <c r="F123" s="45">
        <v>13010</v>
      </c>
      <c r="G123" s="92"/>
      <c r="H123" s="45" t="s">
        <v>31</v>
      </c>
      <c r="I123" s="52">
        <v>25000</v>
      </c>
      <c r="J123" s="52"/>
      <c r="K123" s="52"/>
      <c r="L123" s="52"/>
      <c r="M123" s="52"/>
      <c r="N123" s="91"/>
      <c r="O123" s="91"/>
      <c r="P123" s="140"/>
      <c r="Q123" s="139"/>
    </row>
    <row r="124" spans="3:17" ht="15">
      <c r="C124" s="92"/>
      <c r="D124" s="45">
        <v>4339</v>
      </c>
      <c r="E124" s="45">
        <v>5156</v>
      </c>
      <c r="F124" s="45">
        <v>13010</v>
      </c>
      <c r="G124" s="92"/>
      <c r="H124" s="45" t="s">
        <v>31</v>
      </c>
      <c r="I124" s="52">
        <v>5000</v>
      </c>
      <c r="J124" s="52"/>
      <c r="K124" s="52"/>
      <c r="L124" s="52"/>
      <c r="M124" s="52"/>
      <c r="N124" s="91"/>
      <c r="O124" s="91"/>
      <c r="P124" s="140"/>
      <c r="Q124" s="139"/>
    </row>
    <row r="125" spans="3:17" ht="15">
      <c r="C125" s="92"/>
      <c r="D125" s="45">
        <v>4339</v>
      </c>
      <c r="E125" s="45">
        <v>5161</v>
      </c>
      <c r="F125" s="45">
        <v>13010</v>
      </c>
      <c r="G125" s="92"/>
      <c r="H125" s="45" t="s">
        <v>31</v>
      </c>
      <c r="I125" s="52">
        <v>4000</v>
      </c>
      <c r="J125" s="52"/>
      <c r="K125" s="52"/>
      <c r="L125" s="52"/>
      <c r="M125" s="52"/>
      <c r="N125" s="91"/>
      <c r="O125" s="91"/>
      <c r="P125" s="140"/>
      <c r="Q125" s="139"/>
    </row>
    <row r="126" spans="3:17" ht="15">
      <c r="C126" s="92"/>
      <c r="D126" s="45">
        <v>4339</v>
      </c>
      <c r="E126" s="45">
        <v>5162</v>
      </c>
      <c r="F126" s="45">
        <v>13010</v>
      </c>
      <c r="G126" s="92"/>
      <c r="H126" s="45" t="s">
        <v>31</v>
      </c>
      <c r="I126" s="52">
        <v>7000</v>
      </c>
      <c r="J126" s="52"/>
      <c r="K126" s="52"/>
      <c r="L126" s="52"/>
      <c r="M126" s="52"/>
      <c r="N126" s="91"/>
      <c r="O126" s="91"/>
      <c r="P126" s="140"/>
      <c r="Q126" s="139"/>
    </row>
    <row r="127" spans="3:17" ht="15">
      <c r="C127" s="92"/>
      <c r="D127" s="45">
        <v>4339</v>
      </c>
      <c r="E127" s="45">
        <v>5167</v>
      </c>
      <c r="F127" s="45">
        <v>13010</v>
      </c>
      <c r="G127" s="92"/>
      <c r="H127" s="45" t="s">
        <v>31</v>
      </c>
      <c r="I127" s="52">
        <v>20000</v>
      </c>
      <c r="J127" s="52"/>
      <c r="K127" s="52"/>
      <c r="L127" s="52"/>
      <c r="M127" s="52"/>
      <c r="N127" s="91"/>
      <c r="O127" s="91"/>
      <c r="P127" s="140"/>
      <c r="Q127" s="139"/>
    </row>
    <row r="128" spans="3:17" ht="15">
      <c r="C128" s="92"/>
      <c r="D128" s="45">
        <v>4339</v>
      </c>
      <c r="E128" s="45">
        <v>5169</v>
      </c>
      <c r="F128" s="45">
        <v>13010</v>
      </c>
      <c r="G128" s="92"/>
      <c r="H128" s="45" t="s">
        <v>31</v>
      </c>
      <c r="I128" s="52">
        <v>458500</v>
      </c>
      <c r="J128" s="52"/>
      <c r="K128" s="52"/>
      <c r="L128" s="52"/>
      <c r="M128" s="52"/>
      <c r="N128" s="91"/>
      <c r="O128" s="91"/>
      <c r="P128" s="140"/>
      <c r="Q128" s="139"/>
    </row>
    <row r="129" spans="3:17" ht="15">
      <c r="C129" s="92"/>
      <c r="D129" s="45">
        <v>4339</v>
      </c>
      <c r="E129" s="45">
        <v>5173</v>
      </c>
      <c r="F129" s="45">
        <v>13010</v>
      </c>
      <c r="G129" s="92"/>
      <c r="H129" s="45" t="s">
        <v>31</v>
      </c>
      <c r="I129" s="52">
        <v>3000</v>
      </c>
      <c r="J129" s="52"/>
      <c r="K129" s="52"/>
      <c r="L129" s="52"/>
      <c r="M129" s="52"/>
      <c r="N129" s="91"/>
      <c r="O129" s="91"/>
      <c r="P129" s="140"/>
      <c r="Q129" s="139"/>
    </row>
    <row r="130" spans="3:17" ht="15">
      <c r="C130" s="92"/>
      <c r="D130" s="45">
        <v>4339</v>
      </c>
      <c r="E130" s="45">
        <v>5175</v>
      </c>
      <c r="F130" s="45">
        <v>13010</v>
      </c>
      <c r="G130" s="84"/>
      <c r="H130" s="45" t="s">
        <v>31</v>
      </c>
      <c r="I130" s="52">
        <v>10000</v>
      </c>
      <c r="J130" s="52"/>
      <c r="K130" s="52"/>
      <c r="L130" s="52"/>
      <c r="M130" s="52"/>
      <c r="N130" s="91"/>
      <c r="O130" s="90"/>
      <c r="P130" s="140"/>
      <c r="Q130" s="139"/>
    </row>
    <row r="131" spans="3:17" ht="15">
      <c r="C131" s="92"/>
      <c r="D131" s="45">
        <v>6409</v>
      </c>
      <c r="E131" s="45">
        <v>5901</v>
      </c>
      <c r="F131" s="45" t="s">
        <v>31</v>
      </c>
      <c r="G131" s="53" t="s">
        <v>36</v>
      </c>
      <c r="H131" s="45" t="s">
        <v>31</v>
      </c>
      <c r="I131" s="52">
        <v>170000</v>
      </c>
      <c r="J131" s="52"/>
      <c r="K131" s="52"/>
      <c r="L131" s="52"/>
      <c r="M131" s="52"/>
      <c r="N131" s="91"/>
      <c r="O131" s="54" t="s">
        <v>70</v>
      </c>
      <c r="P131" s="140"/>
      <c r="Q131" s="139"/>
    </row>
    <row r="132" spans="3:17" ht="15">
      <c r="C132" s="92"/>
      <c r="D132" s="45" t="s">
        <v>31</v>
      </c>
      <c r="E132" s="45">
        <v>4116</v>
      </c>
      <c r="F132" s="45">
        <v>13010</v>
      </c>
      <c r="G132" s="83" t="s">
        <v>67</v>
      </c>
      <c r="H132" s="45" t="s">
        <v>31</v>
      </c>
      <c r="I132" s="52"/>
      <c r="J132" s="52"/>
      <c r="K132" s="52"/>
      <c r="L132" s="52">
        <v>1472000</v>
      </c>
      <c r="M132" s="52"/>
      <c r="N132" s="91"/>
      <c r="O132" s="89" t="s">
        <v>59</v>
      </c>
      <c r="P132" s="140"/>
      <c r="Q132" s="139"/>
    </row>
    <row r="133" spans="3:17" ht="15">
      <c r="C133" s="92"/>
      <c r="D133" s="45">
        <v>4339</v>
      </c>
      <c r="E133" s="45">
        <v>5011</v>
      </c>
      <c r="F133" s="45">
        <v>13010</v>
      </c>
      <c r="G133" s="92"/>
      <c r="H133" s="45" t="s">
        <v>31</v>
      </c>
      <c r="I133" s="52">
        <v>1100000</v>
      </c>
      <c r="J133" s="52"/>
      <c r="K133" s="52"/>
      <c r="L133" s="52"/>
      <c r="M133" s="52"/>
      <c r="N133" s="91"/>
      <c r="O133" s="91"/>
      <c r="P133" s="140"/>
      <c r="Q133" s="139"/>
    </row>
    <row r="134" spans="3:17" ht="15">
      <c r="C134" s="92"/>
      <c r="D134" s="45">
        <v>4339</v>
      </c>
      <c r="E134" s="45">
        <v>5031</v>
      </c>
      <c r="F134" s="45">
        <v>13010</v>
      </c>
      <c r="G134" s="92"/>
      <c r="H134" s="45" t="s">
        <v>31</v>
      </c>
      <c r="I134" s="52">
        <v>273000</v>
      </c>
      <c r="J134" s="52"/>
      <c r="K134" s="52"/>
      <c r="L134" s="52"/>
      <c r="M134" s="52"/>
      <c r="N134" s="91"/>
      <c r="O134" s="91"/>
      <c r="P134" s="140"/>
      <c r="Q134" s="139"/>
    </row>
    <row r="135" spans="3:17" ht="15">
      <c r="C135" s="84"/>
      <c r="D135" s="45">
        <v>4339</v>
      </c>
      <c r="E135" s="45">
        <v>5032</v>
      </c>
      <c r="F135" s="45">
        <v>13010</v>
      </c>
      <c r="G135" s="84"/>
      <c r="H135" s="45" t="s">
        <v>31</v>
      </c>
      <c r="I135" s="52">
        <v>99000</v>
      </c>
      <c r="J135" s="52"/>
      <c r="K135" s="52"/>
      <c r="L135" s="52"/>
      <c r="M135" s="52"/>
      <c r="N135" s="90"/>
      <c r="O135" s="90"/>
      <c r="P135" s="86"/>
      <c r="Q135" s="98"/>
    </row>
    <row r="136" spans="3:17" ht="15">
      <c r="C136" s="83">
        <v>19</v>
      </c>
      <c r="D136" s="63">
        <v>6409</v>
      </c>
      <c r="E136" s="63">
        <v>5901</v>
      </c>
      <c r="F136" s="63" t="s">
        <v>31</v>
      </c>
      <c r="G136" s="63" t="s">
        <v>36</v>
      </c>
      <c r="H136" s="63" t="s">
        <v>31</v>
      </c>
      <c r="I136" s="51">
        <v>-113400</v>
      </c>
      <c r="J136" s="66"/>
      <c r="K136" s="66"/>
      <c r="L136" s="66"/>
      <c r="M136" s="66"/>
      <c r="N136" s="89" t="s">
        <v>105</v>
      </c>
      <c r="O136" s="66" t="s">
        <v>70</v>
      </c>
      <c r="P136" s="93" t="s">
        <v>104</v>
      </c>
      <c r="Q136" s="87">
        <v>44634</v>
      </c>
    </row>
    <row r="137" spans="3:17" ht="15">
      <c r="C137" s="84"/>
      <c r="D137" s="63">
        <v>3639</v>
      </c>
      <c r="E137" s="63">
        <v>5331</v>
      </c>
      <c r="F137" s="63" t="s">
        <v>31</v>
      </c>
      <c r="G137" s="63" t="s">
        <v>40</v>
      </c>
      <c r="H137" s="63">
        <v>3103</v>
      </c>
      <c r="I137" s="67">
        <v>113400</v>
      </c>
      <c r="J137" s="66"/>
      <c r="K137" s="66"/>
      <c r="L137" s="66"/>
      <c r="M137" s="66"/>
      <c r="N137" s="90"/>
      <c r="O137" s="66" t="s">
        <v>106</v>
      </c>
      <c r="P137" s="94"/>
      <c r="Q137" s="88"/>
    </row>
    <row r="138" spans="3:17" s="34" customFormat="1" ht="15" customHeight="1">
      <c r="C138" s="83">
        <v>23</v>
      </c>
      <c r="D138" s="65" t="s">
        <v>31</v>
      </c>
      <c r="E138" s="65">
        <v>4122</v>
      </c>
      <c r="F138" s="65">
        <v>103133063</v>
      </c>
      <c r="G138" s="83" t="s">
        <v>43</v>
      </c>
      <c r="H138" s="65">
        <v>320</v>
      </c>
      <c r="I138" s="67"/>
      <c r="J138" s="66"/>
      <c r="K138" s="66"/>
      <c r="L138" s="69">
        <v>5700</v>
      </c>
      <c r="M138" s="66"/>
      <c r="N138" s="89" t="s">
        <v>113</v>
      </c>
      <c r="O138" s="89" t="s">
        <v>59</v>
      </c>
      <c r="P138" s="85" t="s">
        <v>123</v>
      </c>
      <c r="Q138" s="87">
        <v>44645</v>
      </c>
    </row>
    <row r="139" spans="3:17" s="34" customFormat="1" ht="15" customHeight="1">
      <c r="C139" s="92"/>
      <c r="D139" s="65" t="s">
        <v>31</v>
      </c>
      <c r="E139" s="65">
        <v>4122</v>
      </c>
      <c r="F139" s="65">
        <v>103533063</v>
      </c>
      <c r="G139" s="92"/>
      <c r="H139" s="65">
        <v>320</v>
      </c>
      <c r="I139" s="67"/>
      <c r="J139" s="66"/>
      <c r="K139" s="66"/>
      <c r="L139" s="69">
        <v>47800</v>
      </c>
      <c r="M139" s="66"/>
      <c r="N139" s="91"/>
      <c r="O139" s="91"/>
      <c r="P139" s="140"/>
      <c r="Q139" s="95"/>
    </row>
    <row r="140" spans="3:17" s="34" customFormat="1" ht="15" customHeight="1">
      <c r="C140" s="92"/>
      <c r="D140" s="65">
        <v>3233</v>
      </c>
      <c r="E140" s="65">
        <v>5336</v>
      </c>
      <c r="F140" s="65">
        <v>103133063</v>
      </c>
      <c r="G140" s="92"/>
      <c r="H140" s="65">
        <v>320</v>
      </c>
      <c r="I140" s="67">
        <v>5700</v>
      </c>
      <c r="J140" s="66"/>
      <c r="K140" s="66"/>
      <c r="L140" s="66"/>
      <c r="M140" s="66"/>
      <c r="N140" s="91"/>
      <c r="O140" s="91"/>
      <c r="P140" s="140"/>
      <c r="Q140" s="95"/>
    </row>
    <row r="141" spans="3:17" s="34" customFormat="1" ht="15" customHeight="1">
      <c r="C141" s="84"/>
      <c r="D141" s="65">
        <v>3233</v>
      </c>
      <c r="E141" s="65">
        <v>5336</v>
      </c>
      <c r="F141" s="65">
        <v>103533063</v>
      </c>
      <c r="G141" s="84"/>
      <c r="H141" s="65">
        <v>320</v>
      </c>
      <c r="I141" s="67">
        <v>47800</v>
      </c>
      <c r="J141" s="66"/>
      <c r="K141" s="66"/>
      <c r="L141" s="66"/>
      <c r="M141" s="66"/>
      <c r="N141" s="90"/>
      <c r="O141" s="90"/>
      <c r="P141" s="86"/>
      <c r="Q141" s="88"/>
    </row>
    <row r="142" spans="3:17" ht="15" customHeight="1">
      <c r="C142" s="83">
        <v>24</v>
      </c>
      <c r="D142" s="45">
        <v>6409</v>
      </c>
      <c r="E142" s="45">
        <v>5901</v>
      </c>
      <c r="F142" s="68" t="s">
        <v>31</v>
      </c>
      <c r="G142" s="83" t="s">
        <v>36</v>
      </c>
      <c r="H142" s="45" t="s">
        <v>31</v>
      </c>
      <c r="I142" s="51">
        <v>-750000</v>
      </c>
      <c r="J142" s="52"/>
      <c r="K142" s="52"/>
      <c r="L142" s="52"/>
      <c r="M142" s="52"/>
      <c r="N142" s="89" t="s">
        <v>107</v>
      </c>
      <c r="O142" s="54" t="s">
        <v>70</v>
      </c>
      <c r="P142" s="93" t="s">
        <v>111</v>
      </c>
      <c r="Q142" s="87">
        <v>44634</v>
      </c>
    </row>
    <row r="143" spans="3:17" ht="45.75" customHeight="1">
      <c r="C143" s="84"/>
      <c r="D143" s="45">
        <v>6221</v>
      </c>
      <c r="E143" s="45">
        <v>5221</v>
      </c>
      <c r="F143" s="70" t="s">
        <v>31</v>
      </c>
      <c r="G143" s="84"/>
      <c r="H143" s="45" t="s">
        <v>31</v>
      </c>
      <c r="I143" s="52">
        <v>750000</v>
      </c>
      <c r="J143" s="52"/>
      <c r="K143" s="52"/>
      <c r="L143" s="52"/>
      <c r="M143" s="52"/>
      <c r="N143" s="90"/>
      <c r="O143" s="64" t="s">
        <v>108</v>
      </c>
      <c r="P143" s="94"/>
      <c r="Q143" s="88"/>
    </row>
    <row r="144" spans="3:17" ht="30">
      <c r="C144" s="83">
        <v>25</v>
      </c>
      <c r="D144" s="45" t="s">
        <v>31</v>
      </c>
      <c r="E144" s="45">
        <v>8115</v>
      </c>
      <c r="F144" s="63" t="s">
        <v>31</v>
      </c>
      <c r="G144" s="63" t="s">
        <v>36</v>
      </c>
      <c r="H144" s="45" t="s">
        <v>31</v>
      </c>
      <c r="I144" s="52"/>
      <c r="J144" s="52"/>
      <c r="K144" s="52"/>
      <c r="L144" s="52"/>
      <c r="M144" s="52">
        <v>10000000</v>
      </c>
      <c r="N144" s="89" t="s">
        <v>109</v>
      </c>
      <c r="O144" s="64" t="s">
        <v>110</v>
      </c>
      <c r="P144" s="93" t="s">
        <v>112</v>
      </c>
      <c r="Q144" s="87">
        <v>44634</v>
      </c>
    </row>
    <row r="145" spans="3:17" ht="18" customHeight="1">
      <c r="C145" s="84"/>
      <c r="D145" s="45">
        <v>6221</v>
      </c>
      <c r="E145" s="45">
        <v>5169</v>
      </c>
      <c r="F145" s="63" t="s">
        <v>31</v>
      </c>
      <c r="G145" s="63" t="s">
        <v>45</v>
      </c>
      <c r="H145" s="45" t="s">
        <v>31</v>
      </c>
      <c r="I145" s="52">
        <v>10000000</v>
      </c>
      <c r="J145" s="52"/>
      <c r="K145" s="52"/>
      <c r="L145" s="52"/>
      <c r="M145" s="52"/>
      <c r="N145" s="90"/>
      <c r="O145" s="64" t="s">
        <v>85</v>
      </c>
      <c r="P145" s="94"/>
      <c r="Q145" s="88"/>
    </row>
    <row r="146" spans="3:17" ht="15">
      <c r="C146" s="83">
        <v>26</v>
      </c>
      <c r="D146" s="45" t="s">
        <v>31</v>
      </c>
      <c r="E146" s="45">
        <v>4116</v>
      </c>
      <c r="F146" s="68">
        <v>13010</v>
      </c>
      <c r="G146" s="83" t="s">
        <v>68</v>
      </c>
      <c r="H146" s="45" t="s">
        <v>31</v>
      </c>
      <c r="I146" s="52"/>
      <c r="J146" s="52"/>
      <c r="K146" s="52"/>
      <c r="L146" s="52">
        <v>49500</v>
      </c>
      <c r="M146" s="52"/>
      <c r="N146" s="89" t="s">
        <v>114</v>
      </c>
      <c r="O146" s="89" t="s">
        <v>115</v>
      </c>
      <c r="P146" s="85" t="s">
        <v>122</v>
      </c>
      <c r="Q146" s="87">
        <v>44645</v>
      </c>
    </row>
    <row r="147" spans="3:17" ht="15">
      <c r="C147" s="84"/>
      <c r="D147" s="45">
        <v>4339</v>
      </c>
      <c r="E147" s="45">
        <v>5169</v>
      </c>
      <c r="F147" s="68">
        <v>13010</v>
      </c>
      <c r="G147" s="84"/>
      <c r="H147" s="45" t="s">
        <v>31</v>
      </c>
      <c r="I147" s="52">
        <v>49500</v>
      </c>
      <c r="J147" s="52"/>
      <c r="K147" s="52"/>
      <c r="L147" s="52"/>
      <c r="M147" s="52"/>
      <c r="N147" s="90"/>
      <c r="O147" s="90"/>
      <c r="P147" s="86"/>
      <c r="Q147" s="88"/>
    </row>
    <row r="148" spans="3:17" ht="15">
      <c r="C148" s="83">
        <v>27</v>
      </c>
      <c r="D148" s="45">
        <v>3412</v>
      </c>
      <c r="E148" s="45">
        <v>2229</v>
      </c>
      <c r="F148" s="65" t="s">
        <v>31</v>
      </c>
      <c r="G148" s="65" t="s">
        <v>91</v>
      </c>
      <c r="H148" s="45">
        <v>3202</v>
      </c>
      <c r="I148" s="52"/>
      <c r="J148" s="52"/>
      <c r="K148" s="52"/>
      <c r="L148" s="52">
        <v>2263600</v>
      </c>
      <c r="M148" s="52"/>
      <c r="N148" s="89" t="s">
        <v>116</v>
      </c>
      <c r="O148" s="54" t="s">
        <v>89</v>
      </c>
      <c r="P148" s="85" t="s">
        <v>120</v>
      </c>
      <c r="Q148" s="87">
        <v>44645</v>
      </c>
    </row>
    <row r="149" spans="3:17" ht="27" customHeight="1">
      <c r="C149" s="84"/>
      <c r="D149" s="45">
        <v>6409</v>
      </c>
      <c r="E149" s="45">
        <v>5901</v>
      </c>
      <c r="F149" s="65" t="s">
        <v>31</v>
      </c>
      <c r="G149" s="65" t="s">
        <v>36</v>
      </c>
      <c r="H149" s="45" t="s">
        <v>31</v>
      </c>
      <c r="I149" s="52">
        <v>2263600</v>
      </c>
      <c r="J149" s="52"/>
      <c r="K149" s="52"/>
      <c r="L149" s="52"/>
      <c r="M149" s="52"/>
      <c r="N149" s="90"/>
      <c r="O149" s="54" t="s">
        <v>70</v>
      </c>
      <c r="P149" s="86"/>
      <c r="Q149" s="88"/>
    </row>
    <row r="150" spans="3:17" ht="15">
      <c r="C150" s="83">
        <v>28</v>
      </c>
      <c r="D150" s="45" t="s">
        <v>31</v>
      </c>
      <c r="E150" s="45">
        <v>1122</v>
      </c>
      <c r="F150" s="70" t="s">
        <v>31</v>
      </c>
      <c r="G150" s="83" t="s">
        <v>36</v>
      </c>
      <c r="H150" s="45" t="s">
        <v>31</v>
      </c>
      <c r="I150" s="52"/>
      <c r="J150" s="52"/>
      <c r="K150" s="52"/>
      <c r="L150" s="52">
        <v>18980700</v>
      </c>
      <c r="M150" s="52"/>
      <c r="N150" s="89" t="s">
        <v>117</v>
      </c>
      <c r="O150" s="66" t="s">
        <v>118</v>
      </c>
      <c r="P150" s="85" t="s">
        <v>121</v>
      </c>
      <c r="Q150" s="87">
        <v>44645</v>
      </c>
    </row>
    <row r="151" spans="3:17" ht="27" customHeight="1">
      <c r="C151" s="92"/>
      <c r="D151" s="74">
        <v>6399</v>
      </c>
      <c r="E151" s="76">
        <v>5365</v>
      </c>
      <c r="F151" s="74" t="s">
        <v>31</v>
      </c>
      <c r="G151" s="92"/>
      <c r="H151" s="76" t="s">
        <v>31</v>
      </c>
      <c r="I151" s="79">
        <v>18980700</v>
      </c>
      <c r="J151" s="79"/>
      <c r="K151" s="79"/>
      <c r="L151" s="79"/>
      <c r="M151" s="79"/>
      <c r="N151" s="91"/>
      <c r="O151" s="75" t="s">
        <v>119</v>
      </c>
      <c r="P151" s="140"/>
      <c r="Q151" s="95"/>
    </row>
    <row r="152" spans="1:17" s="54" customFormat="1" ht="15">
      <c r="A152"/>
      <c r="B152"/>
      <c r="C152" s="83">
        <v>33</v>
      </c>
      <c r="D152" s="77">
        <v>3639</v>
      </c>
      <c r="E152" s="45">
        <v>5137</v>
      </c>
      <c r="F152" s="77" t="s">
        <v>31</v>
      </c>
      <c r="G152" s="77" t="s">
        <v>124</v>
      </c>
      <c r="H152" s="45" t="s">
        <v>31</v>
      </c>
      <c r="I152" s="52">
        <v>200000</v>
      </c>
      <c r="J152" s="52"/>
      <c r="K152" s="52"/>
      <c r="L152" s="52"/>
      <c r="M152" s="52"/>
      <c r="N152" s="89" t="s">
        <v>125</v>
      </c>
      <c r="O152" s="89" t="s">
        <v>126</v>
      </c>
      <c r="P152" s="85" t="s">
        <v>130</v>
      </c>
      <c r="Q152" s="87">
        <v>44662</v>
      </c>
    </row>
    <row r="153" spans="1:17" s="54" customFormat="1" ht="15">
      <c r="A153"/>
      <c r="B153"/>
      <c r="C153" s="84"/>
      <c r="D153" s="77">
        <v>2212</v>
      </c>
      <c r="E153" s="45">
        <v>6121</v>
      </c>
      <c r="F153" s="77" t="s">
        <v>31</v>
      </c>
      <c r="G153" s="77" t="s">
        <v>50</v>
      </c>
      <c r="H153" s="45">
        <v>1514000000</v>
      </c>
      <c r="I153" s="51"/>
      <c r="J153" s="51">
        <v>-200000</v>
      </c>
      <c r="K153" s="52"/>
      <c r="L153" s="52"/>
      <c r="M153" s="52"/>
      <c r="N153" s="90"/>
      <c r="O153" s="90"/>
      <c r="P153" s="86"/>
      <c r="Q153" s="88"/>
    </row>
    <row r="154" spans="3:17" ht="15">
      <c r="C154" s="83">
        <v>34</v>
      </c>
      <c r="D154" s="78" t="s">
        <v>31</v>
      </c>
      <c r="E154" s="45">
        <v>4122</v>
      </c>
      <c r="F154" s="78">
        <v>311</v>
      </c>
      <c r="G154" s="83" t="s">
        <v>42</v>
      </c>
      <c r="H154" s="45" t="s">
        <v>31</v>
      </c>
      <c r="I154" s="52"/>
      <c r="J154" s="52"/>
      <c r="K154" s="52"/>
      <c r="L154" s="52">
        <v>1300000</v>
      </c>
      <c r="M154" s="52"/>
      <c r="N154" s="89" t="s">
        <v>127</v>
      </c>
      <c r="O154" s="89" t="s">
        <v>59</v>
      </c>
      <c r="P154" s="85" t="s">
        <v>131</v>
      </c>
      <c r="Q154" s="87">
        <v>44662</v>
      </c>
    </row>
    <row r="155" spans="3:17" ht="40.5" customHeight="1">
      <c r="C155" s="84"/>
      <c r="D155" s="78">
        <v>3314</v>
      </c>
      <c r="E155" s="45">
        <v>5336</v>
      </c>
      <c r="F155" s="78">
        <v>311</v>
      </c>
      <c r="G155" s="84"/>
      <c r="H155" s="45">
        <v>3102</v>
      </c>
      <c r="I155" s="52">
        <v>1300000</v>
      </c>
      <c r="J155" s="52"/>
      <c r="K155" s="52"/>
      <c r="L155" s="52"/>
      <c r="M155" s="52"/>
      <c r="N155" s="90"/>
      <c r="O155" s="90"/>
      <c r="P155" s="86"/>
      <c r="Q155" s="88"/>
    </row>
    <row r="156" spans="3:17" ht="15">
      <c r="C156" s="83">
        <v>35</v>
      </c>
      <c r="D156" s="78" t="s">
        <v>31</v>
      </c>
      <c r="E156" s="45">
        <v>4122</v>
      </c>
      <c r="F156" s="78">
        <v>13305</v>
      </c>
      <c r="G156" s="83" t="s">
        <v>53</v>
      </c>
      <c r="H156" s="45" t="s">
        <v>31</v>
      </c>
      <c r="I156" s="52"/>
      <c r="J156" s="52"/>
      <c r="K156" s="52"/>
      <c r="L156" s="52">
        <v>3875900</v>
      </c>
      <c r="M156" s="52"/>
      <c r="N156" s="89" t="s">
        <v>128</v>
      </c>
      <c r="O156" s="89" t="s">
        <v>59</v>
      </c>
      <c r="P156" s="85" t="s">
        <v>132</v>
      </c>
      <c r="Q156" s="87">
        <v>44662</v>
      </c>
    </row>
    <row r="157" spans="3:17" ht="45.75" customHeight="1">
      <c r="C157" s="84"/>
      <c r="D157" s="78">
        <v>4359</v>
      </c>
      <c r="E157" s="45">
        <v>5336</v>
      </c>
      <c r="F157" s="78">
        <v>13305</v>
      </c>
      <c r="G157" s="84"/>
      <c r="H157" s="45">
        <v>3104</v>
      </c>
      <c r="I157" s="52">
        <v>3875900</v>
      </c>
      <c r="J157" s="52"/>
      <c r="K157" s="52"/>
      <c r="L157" s="52"/>
      <c r="M157" s="52"/>
      <c r="N157" s="90"/>
      <c r="O157" s="90"/>
      <c r="P157" s="86"/>
      <c r="Q157" s="88"/>
    </row>
    <row r="158" spans="3:17" s="34" customFormat="1" ht="15" customHeight="1">
      <c r="C158" s="83">
        <v>37</v>
      </c>
      <c r="D158" s="82" t="s">
        <v>31</v>
      </c>
      <c r="E158" s="45">
        <v>4116</v>
      </c>
      <c r="F158" s="82">
        <v>13010</v>
      </c>
      <c r="G158" s="83" t="s">
        <v>68</v>
      </c>
      <c r="H158" s="45" t="s">
        <v>31</v>
      </c>
      <c r="I158" s="52"/>
      <c r="J158" s="52"/>
      <c r="K158" s="52"/>
      <c r="L158" s="52">
        <v>54000</v>
      </c>
      <c r="M158" s="52"/>
      <c r="N158" s="89" t="s">
        <v>114</v>
      </c>
      <c r="O158" s="89" t="s">
        <v>115</v>
      </c>
      <c r="P158" s="85" t="s">
        <v>137</v>
      </c>
      <c r="Q158" s="87">
        <v>44665</v>
      </c>
    </row>
    <row r="159" spans="3:17" s="34" customFormat="1" ht="15" customHeight="1">
      <c r="C159" s="84"/>
      <c r="D159" s="82">
        <v>4339</v>
      </c>
      <c r="E159" s="45">
        <v>5169</v>
      </c>
      <c r="F159" s="82">
        <v>13010</v>
      </c>
      <c r="G159" s="84"/>
      <c r="H159" s="45" t="s">
        <v>31</v>
      </c>
      <c r="I159" s="52">
        <v>54000</v>
      </c>
      <c r="J159" s="52"/>
      <c r="K159" s="52"/>
      <c r="L159" s="52"/>
      <c r="M159" s="52"/>
      <c r="N159" s="90"/>
      <c r="O159" s="90"/>
      <c r="P159" s="86"/>
      <c r="Q159" s="88"/>
    </row>
    <row r="160" spans="3:17" ht="15">
      <c r="C160" s="83">
        <v>39</v>
      </c>
      <c r="D160" s="78">
        <v>6221</v>
      </c>
      <c r="E160" s="78">
        <v>5169</v>
      </c>
      <c r="F160" s="78" t="s">
        <v>31</v>
      </c>
      <c r="G160" s="78" t="s">
        <v>45</v>
      </c>
      <c r="H160" s="78" t="s">
        <v>31</v>
      </c>
      <c r="I160" s="51">
        <v>-50000</v>
      </c>
      <c r="J160" s="80"/>
      <c r="K160" s="80"/>
      <c r="L160" s="80"/>
      <c r="M160" s="80"/>
      <c r="N160" s="89" t="s">
        <v>129</v>
      </c>
      <c r="O160" s="80" t="s">
        <v>85</v>
      </c>
      <c r="P160" s="85" t="s">
        <v>133</v>
      </c>
      <c r="Q160" s="87">
        <v>44662</v>
      </c>
    </row>
    <row r="161" spans="3:17" ht="15">
      <c r="C161" s="84"/>
      <c r="D161" s="78">
        <v>6221</v>
      </c>
      <c r="E161" s="78">
        <v>5222</v>
      </c>
      <c r="F161" s="78" t="s">
        <v>31</v>
      </c>
      <c r="G161" s="78" t="s">
        <v>36</v>
      </c>
      <c r="H161" s="78">
        <v>195</v>
      </c>
      <c r="I161" s="81">
        <v>50000</v>
      </c>
      <c r="J161" s="80"/>
      <c r="K161" s="80"/>
      <c r="L161" s="80"/>
      <c r="M161" s="80"/>
      <c r="N161" s="90"/>
      <c r="O161" s="80" t="s">
        <v>74</v>
      </c>
      <c r="P161" s="86"/>
      <c r="Q161" s="88"/>
    </row>
    <row r="162" spans="3:17" ht="15">
      <c r="C162" s="83">
        <v>41</v>
      </c>
      <c r="D162" s="82" t="s">
        <v>31</v>
      </c>
      <c r="E162" s="45">
        <v>4116</v>
      </c>
      <c r="F162" s="82">
        <v>13010</v>
      </c>
      <c r="G162" s="83" t="s">
        <v>68</v>
      </c>
      <c r="H162" s="45" t="s">
        <v>31</v>
      </c>
      <c r="I162" s="52"/>
      <c r="J162" s="52"/>
      <c r="K162" s="52"/>
      <c r="L162" s="52">
        <v>45000</v>
      </c>
      <c r="M162" s="52"/>
      <c r="N162" s="89" t="s">
        <v>114</v>
      </c>
      <c r="O162" s="145" t="s">
        <v>115</v>
      </c>
      <c r="P162" s="85" t="s">
        <v>138</v>
      </c>
      <c r="Q162" s="87">
        <v>44665</v>
      </c>
    </row>
    <row r="163" spans="3:17" ht="15">
      <c r="C163" s="84"/>
      <c r="D163" s="82">
        <v>4339</v>
      </c>
      <c r="E163" s="45">
        <v>5169</v>
      </c>
      <c r="F163" s="82">
        <v>13010</v>
      </c>
      <c r="G163" s="84"/>
      <c r="H163" s="45" t="s">
        <v>31</v>
      </c>
      <c r="I163" s="52">
        <v>45000</v>
      </c>
      <c r="J163" s="52"/>
      <c r="K163" s="52"/>
      <c r="L163" s="52"/>
      <c r="M163" s="52"/>
      <c r="N163" s="90"/>
      <c r="O163" s="146"/>
      <c r="P163" s="86"/>
      <c r="Q163" s="88"/>
    </row>
    <row r="164" spans="3:17" ht="15">
      <c r="C164" s="83">
        <v>42</v>
      </c>
      <c r="D164" s="82">
        <v>1031</v>
      </c>
      <c r="E164" s="45">
        <v>2324</v>
      </c>
      <c r="F164" s="82" t="s">
        <v>31</v>
      </c>
      <c r="G164" s="83" t="s">
        <v>37</v>
      </c>
      <c r="H164" s="45" t="s">
        <v>31</v>
      </c>
      <c r="I164" s="52"/>
      <c r="J164" s="52"/>
      <c r="K164" s="52"/>
      <c r="L164" s="52">
        <v>670100</v>
      </c>
      <c r="M164" s="52"/>
      <c r="N164" s="89" t="s">
        <v>134</v>
      </c>
      <c r="O164" s="54" t="s">
        <v>135</v>
      </c>
      <c r="P164" s="85" t="s">
        <v>139</v>
      </c>
      <c r="Q164" s="87">
        <v>44665</v>
      </c>
    </row>
    <row r="165" spans="3:17" ht="15">
      <c r="C165" s="84"/>
      <c r="D165" s="82">
        <v>1031</v>
      </c>
      <c r="E165" s="82">
        <v>5336</v>
      </c>
      <c r="F165" s="82" t="s">
        <v>31</v>
      </c>
      <c r="G165" s="84"/>
      <c r="H165" s="45">
        <v>3101</v>
      </c>
      <c r="I165" s="52">
        <v>670100</v>
      </c>
      <c r="J165" s="52"/>
      <c r="K165" s="52"/>
      <c r="L165" s="52"/>
      <c r="M165" s="52"/>
      <c r="N165" s="90"/>
      <c r="O165" s="54" t="s">
        <v>136</v>
      </c>
      <c r="P165" s="86"/>
      <c r="Q165" s="88"/>
    </row>
    <row r="166" spans="8:13" ht="15">
      <c r="H166" s="43"/>
      <c r="I166" s="44"/>
      <c r="J166" s="44"/>
      <c r="K166" s="44"/>
      <c r="L166" s="44"/>
      <c r="M166" s="44"/>
    </row>
    <row r="167" spans="8:13" ht="15">
      <c r="H167" s="43"/>
      <c r="I167" s="44"/>
      <c r="J167" s="44"/>
      <c r="K167" s="44"/>
      <c r="L167" s="44"/>
      <c r="M167" s="44"/>
    </row>
    <row r="168" spans="8:13" ht="15">
      <c r="H168" s="43"/>
      <c r="I168" s="44"/>
      <c r="J168" s="44"/>
      <c r="K168" s="44"/>
      <c r="L168" s="44"/>
      <c r="M168" s="44"/>
    </row>
    <row r="169" spans="8:13" ht="15">
      <c r="H169" s="43"/>
      <c r="I169" s="44"/>
      <c r="J169" s="44"/>
      <c r="K169" s="44"/>
      <c r="L169" s="44"/>
      <c r="M169" s="44"/>
    </row>
    <row r="170" spans="8:13" ht="15">
      <c r="H170" s="43"/>
      <c r="I170" s="44"/>
      <c r="J170" s="44"/>
      <c r="K170" s="44"/>
      <c r="L170" s="44"/>
      <c r="M170" s="44"/>
    </row>
    <row r="171" spans="8:13" ht="15">
      <c r="H171" s="43"/>
      <c r="I171" s="44"/>
      <c r="J171" s="44"/>
      <c r="K171" s="44"/>
      <c r="L171" s="44"/>
      <c r="M171" s="44"/>
    </row>
    <row r="172" spans="8:13" ht="15">
      <c r="H172" s="43"/>
      <c r="I172" s="44"/>
      <c r="J172" s="44"/>
      <c r="K172" s="44"/>
      <c r="L172" s="44"/>
      <c r="M172" s="44"/>
    </row>
    <row r="173" spans="8:13" ht="15">
      <c r="H173" s="43"/>
      <c r="I173" s="44"/>
      <c r="J173" s="44"/>
      <c r="K173" s="44"/>
      <c r="L173" s="44"/>
      <c r="M173" s="44"/>
    </row>
    <row r="174" spans="8:13" ht="15">
      <c r="H174" s="43"/>
      <c r="I174" s="44"/>
      <c r="J174" s="44"/>
      <c r="K174" s="44"/>
      <c r="L174" s="44"/>
      <c r="M174" s="44"/>
    </row>
    <row r="175" spans="8:13" ht="15">
      <c r="H175" s="43"/>
      <c r="I175" s="44"/>
      <c r="J175" s="44"/>
      <c r="K175" s="44"/>
      <c r="L175" s="44"/>
      <c r="M175" s="44"/>
    </row>
    <row r="176" spans="8:13" ht="15">
      <c r="H176" s="43"/>
      <c r="I176" s="44"/>
      <c r="J176" s="44"/>
      <c r="K176" s="44"/>
      <c r="L176" s="44"/>
      <c r="M176" s="44"/>
    </row>
    <row r="177" spans="8:13" ht="15">
      <c r="H177" s="43"/>
      <c r="I177" s="44"/>
      <c r="J177" s="44"/>
      <c r="K177" s="44"/>
      <c r="L177" s="44"/>
      <c r="M177" s="44"/>
    </row>
    <row r="178" spans="8:13" ht="15">
      <c r="H178" s="43"/>
      <c r="I178" s="44"/>
      <c r="J178" s="44"/>
      <c r="K178" s="44"/>
      <c r="L178" s="44"/>
      <c r="M178" s="44"/>
    </row>
    <row r="179" spans="8:13" ht="15">
      <c r="H179" s="43"/>
      <c r="I179" s="44"/>
      <c r="J179" s="44"/>
      <c r="K179" s="44"/>
      <c r="L179" s="44"/>
      <c r="M179" s="44"/>
    </row>
    <row r="180" spans="8:13" ht="15">
      <c r="H180" s="43"/>
      <c r="I180" s="44"/>
      <c r="J180" s="44"/>
      <c r="K180" s="44"/>
      <c r="L180" s="44"/>
      <c r="M180" s="44"/>
    </row>
    <row r="181" spans="8:13" ht="15">
      <c r="H181" s="43"/>
      <c r="I181" s="44"/>
      <c r="J181" s="44"/>
      <c r="K181" s="44"/>
      <c r="L181" s="44"/>
      <c r="M181" s="44"/>
    </row>
    <row r="182" spans="8:13" ht="15">
      <c r="H182" s="43"/>
      <c r="I182" s="44"/>
      <c r="J182" s="44"/>
      <c r="K182" s="44"/>
      <c r="L182" s="44"/>
      <c r="M182" s="44"/>
    </row>
    <row r="183" spans="8:13" ht="15">
      <c r="H183" s="43"/>
      <c r="I183" s="44"/>
      <c r="J183" s="44"/>
      <c r="K183" s="44"/>
      <c r="L183" s="44"/>
      <c r="M183" s="44"/>
    </row>
    <row r="184" spans="8:13" ht="15">
      <c r="H184" s="43"/>
      <c r="I184" s="44"/>
      <c r="J184" s="44"/>
      <c r="K184" s="44"/>
      <c r="L184" s="44"/>
      <c r="M184" s="44"/>
    </row>
    <row r="185" spans="8:13" ht="15">
      <c r="H185" s="43"/>
      <c r="I185" s="44"/>
      <c r="J185" s="44"/>
      <c r="K185" s="44"/>
      <c r="L185" s="44"/>
      <c r="M185" s="44"/>
    </row>
    <row r="186" spans="8:13" ht="15">
      <c r="H186" s="43"/>
      <c r="I186" s="44"/>
      <c r="J186" s="44"/>
      <c r="K186" s="44"/>
      <c r="L186" s="44"/>
      <c r="M186" s="44"/>
    </row>
    <row r="187" spans="8:13" ht="15">
      <c r="H187" s="43"/>
      <c r="I187" s="44"/>
      <c r="J187" s="44"/>
      <c r="K187" s="44"/>
      <c r="L187" s="44"/>
      <c r="M187" s="44"/>
    </row>
    <row r="188" spans="8:13" ht="15">
      <c r="H188" s="43"/>
      <c r="I188" s="44"/>
      <c r="J188" s="44"/>
      <c r="K188" s="44"/>
      <c r="L188" s="44"/>
      <c r="M188" s="44"/>
    </row>
    <row r="189" spans="8:13" ht="15">
      <c r="H189" s="43"/>
      <c r="I189" s="44"/>
      <c r="J189" s="44"/>
      <c r="K189" s="44"/>
      <c r="L189" s="44"/>
      <c r="M189" s="44"/>
    </row>
    <row r="190" spans="8:13" ht="15">
      <c r="H190" s="43"/>
      <c r="I190" s="44"/>
      <c r="J190" s="44"/>
      <c r="K190" s="44"/>
      <c r="L190" s="44"/>
      <c r="M190" s="44"/>
    </row>
    <row r="191" spans="8:13" ht="15">
      <c r="H191" s="43"/>
      <c r="I191" s="44"/>
      <c r="J191" s="44"/>
      <c r="K191" s="44"/>
      <c r="L191" s="44"/>
      <c r="M191" s="44"/>
    </row>
    <row r="192" spans="8:13" ht="15">
      <c r="H192" s="43"/>
      <c r="I192" s="44"/>
      <c r="J192" s="44"/>
      <c r="K192" s="44"/>
      <c r="L192" s="44"/>
      <c r="M192" s="44"/>
    </row>
    <row r="193" spans="8:13" ht="15">
      <c r="H193" s="43"/>
      <c r="I193" s="44"/>
      <c r="J193" s="44"/>
      <c r="K193" s="44"/>
      <c r="L193" s="44"/>
      <c r="M193" s="44"/>
    </row>
    <row r="194" spans="8:13" ht="15">
      <c r="H194" s="43"/>
      <c r="I194" s="44"/>
      <c r="J194" s="44"/>
      <c r="K194" s="44"/>
      <c r="L194" s="44"/>
      <c r="M194" s="44"/>
    </row>
    <row r="195" spans="8:13" ht="15">
      <c r="H195" s="43"/>
      <c r="I195" s="44"/>
      <c r="J195" s="44"/>
      <c r="K195" s="44"/>
      <c r="L195" s="44"/>
      <c r="M195" s="44"/>
    </row>
    <row r="196" spans="8:13" ht="15">
      <c r="H196" s="43"/>
      <c r="I196" s="44"/>
      <c r="J196" s="44"/>
      <c r="K196" s="44"/>
      <c r="L196" s="44"/>
      <c r="M196" s="44"/>
    </row>
    <row r="197" spans="8:13" ht="15">
      <c r="H197" s="43"/>
      <c r="I197" s="44"/>
      <c r="J197" s="44"/>
      <c r="K197" s="44"/>
      <c r="L197" s="44"/>
      <c r="M197" s="44"/>
    </row>
    <row r="198" spans="8:13" ht="15">
      <c r="H198" s="43"/>
      <c r="I198" s="44"/>
      <c r="J198" s="44"/>
      <c r="K198" s="44"/>
      <c r="L198" s="44"/>
      <c r="M198" s="44"/>
    </row>
    <row r="199" spans="8:13" ht="15">
      <c r="H199" s="43"/>
      <c r="I199" s="44"/>
      <c r="J199" s="44"/>
      <c r="K199" s="44"/>
      <c r="L199" s="44"/>
      <c r="M199" s="44"/>
    </row>
    <row r="200" spans="8:13" ht="15">
      <c r="H200" s="43"/>
      <c r="I200" s="44"/>
      <c r="J200" s="44"/>
      <c r="K200" s="44"/>
      <c r="L200" s="44"/>
      <c r="M200" s="44"/>
    </row>
    <row r="201" spans="8:13" ht="15">
      <c r="H201" s="43"/>
      <c r="I201" s="44"/>
      <c r="J201" s="44"/>
      <c r="K201" s="44"/>
      <c r="L201" s="44"/>
      <c r="M201" s="44"/>
    </row>
    <row r="202" spans="8:13" ht="15">
      <c r="H202" s="43"/>
      <c r="I202" s="44"/>
      <c r="J202" s="44"/>
      <c r="K202" s="44"/>
      <c r="L202" s="44"/>
      <c r="M202" s="44"/>
    </row>
    <row r="203" spans="8:13" ht="15">
      <c r="H203" s="43"/>
      <c r="I203" s="44"/>
      <c r="J203" s="44"/>
      <c r="K203" s="44"/>
      <c r="L203" s="44"/>
      <c r="M203" s="44"/>
    </row>
    <row r="204" spans="8:13" ht="15">
      <c r="H204" s="43"/>
      <c r="I204" s="44"/>
      <c r="J204" s="44"/>
      <c r="K204" s="44"/>
      <c r="L204" s="44"/>
      <c r="M204" s="44"/>
    </row>
    <row r="205" spans="8:13" ht="15">
      <c r="H205" s="43"/>
      <c r="I205" s="44"/>
      <c r="J205" s="44"/>
      <c r="K205" s="44"/>
      <c r="L205" s="44"/>
      <c r="M205" s="44"/>
    </row>
    <row r="206" spans="8:13" ht="15">
      <c r="H206" s="43"/>
      <c r="I206" s="44"/>
      <c r="J206" s="44"/>
      <c r="K206" s="44"/>
      <c r="L206" s="44"/>
      <c r="M206" s="44"/>
    </row>
    <row r="207" spans="8:13" ht="15">
      <c r="H207" s="43"/>
      <c r="I207" s="44"/>
      <c r="J207" s="44"/>
      <c r="K207" s="44"/>
      <c r="L207" s="44"/>
      <c r="M207" s="44"/>
    </row>
    <row r="208" spans="8:13" ht="15">
      <c r="H208" s="43"/>
      <c r="I208" s="44"/>
      <c r="J208" s="44"/>
      <c r="K208" s="44"/>
      <c r="L208" s="44"/>
      <c r="M208" s="44"/>
    </row>
    <row r="209" spans="8:13" ht="15">
      <c r="H209" s="43"/>
      <c r="I209" s="44"/>
      <c r="J209" s="44"/>
      <c r="K209" s="44"/>
      <c r="L209" s="44"/>
      <c r="M209" s="44"/>
    </row>
    <row r="210" spans="8:13" ht="15">
      <c r="H210" s="43"/>
      <c r="I210" s="44"/>
      <c r="J210" s="44"/>
      <c r="K210" s="44"/>
      <c r="L210" s="44"/>
      <c r="M210" s="44"/>
    </row>
    <row r="211" spans="8:13" ht="15">
      <c r="H211" s="43"/>
      <c r="I211" s="44"/>
      <c r="J211" s="44"/>
      <c r="K211" s="44"/>
      <c r="L211" s="44"/>
      <c r="M211" s="44"/>
    </row>
    <row r="212" spans="8:13" ht="15">
      <c r="H212" s="43"/>
      <c r="I212" s="44"/>
      <c r="J212" s="44"/>
      <c r="K212" s="44"/>
      <c r="L212" s="44"/>
      <c r="M212" s="44"/>
    </row>
    <row r="213" spans="8:13" ht="15">
      <c r="H213" s="43"/>
      <c r="I213" s="44"/>
      <c r="J213" s="44"/>
      <c r="K213" s="44"/>
      <c r="L213" s="44"/>
      <c r="M213" s="44"/>
    </row>
    <row r="214" spans="8:13" ht="15">
      <c r="H214" s="43"/>
      <c r="I214" s="44"/>
      <c r="J214" s="44"/>
      <c r="K214" s="44"/>
      <c r="L214" s="44"/>
      <c r="M214" s="44"/>
    </row>
    <row r="215" spans="8:13" ht="15">
      <c r="H215" s="43"/>
      <c r="I215" s="44"/>
      <c r="J215" s="44"/>
      <c r="K215" s="44"/>
      <c r="L215" s="44"/>
      <c r="M215" s="44"/>
    </row>
    <row r="216" spans="8:13" ht="15">
      <c r="H216" s="43"/>
      <c r="I216" s="44"/>
      <c r="J216" s="44"/>
      <c r="K216" s="44"/>
      <c r="L216" s="44"/>
      <c r="M216" s="44"/>
    </row>
    <row r="217" spans="8:13" ht="15">
      <c r="H217" s="43"/>
      <c r="I217" s="44"/>
      <c r="J217" s="44"/>
      <c r="K217" s="44"/>
      <c r="L217" s="44"/>
      <c r="M217" s="44"/>
    </row>
    <row r="218" spans="8:13" ht="15">
      <c r="H218" s="43"/>
      <c r="I218" s="44"/>
      <c r="J218" s="44"/>
      <c r="K218" s="44"/>
      <c r="L218" s="44"/>
      <c r="M218" s="44"/>
    </row>
    <row r="219" spans="8:13" ht="15">
      <c r="H219" s="43"/>
      <c r="I219" s="44"/>
      <c r="J219" s="44"/>
      <c r="K219" s="44"/>
      <c r="L219" s="44"/>
      <c r="M219" s="44"/>
    </row>
    <row r="220" spans="8:13" ht="15">
      <c r="H220" s="43"/>
      <c r="I220" s="44"/>
      <c r="J220" s="44"/>
      <c r="K220" s="44"/>
      <c r="L220" s="44"/>
      <c r="M220" s="44"/>
    </row>
    <row r="221" spans="8:13" ht="15">
      <c r="H221" s="43"/>
      <c r="I221" s="44"/>
      <c r="J221" s="44"/>
      <c r="K221" s="44"/>
      <c r="L221" s="44"/>
      <c r="M221" s="44"/>
    </row>
    <row r="222" spans="8:13" ht="15">
      <c r="H222" s="43"/>
      <c r="I222" s="44"/>
      <c r="J222" s="44"/>
      <c r="K222" s="44"/>
      <c r="L222" s="44"/>
      <c r="M222" s="44"/>
    </row>
    <row r="223" spans="8:13" ht="15">
      <c r="H223" s="43"/>
      <c r="I223" s="44"/>
      <c r="J223" s="44"/>
      <c r="K223" s="44"/>
      <c r="L223" s="44"/>
      <c r="M223" s="44"/>
    </row>
    <row r="224" spans="8:13" ht="15">
      <c r="H224" s="43"/>
      <c r="I224" s="44"/>
      <c r="J224" s="44"/>
      <c r="K224" s="44"/>
      <c r="L224" s="44"/>
      <c r="M224" s="44"/>
    </row>
    <row r="225" spans="8:13" ht="15">
      <c r="H225" s="43"/>
      <c r="I225" s="44"/>
      <c r="J225" s="44"/>
      <c r="K225" s="44"/>
      <c r="L225" s="44"/>
      <c r="M225" s="44"/>
    </row>
    <row r="226" spans="8:13" ht="15">
      <c r="H226" s="43"/>
      <c r="I226" s="44"/>
      <c r="J226" s="44"/>
      <c r="K226" s="44"/>
      <c r="L226" s="44"/>
      <c r="M226" s="44"/>
    </row>
    <row r="227" spans="8:13" ht="15">
      <c r="H227" s="43"/>
      <c r="I227" s="44"/>
      <c r="J227" s="44"/>
      <c r="K227" s="44"/>
      <c r="L227" s="44"/>
      <c r="M227" s="44"/>
    </row>
    <row r="228" spans="8:13" ht="15">
      <c r="H228" s="43"/>
      <c r="I228" s="44"/>
      <c r="J228" s="44"/>
      <c r="K228" s="44"/>
      <c r="L228" s="44"/>
      <c r="M228" s="44"/>
    </row>
    <row r="229" spans="8:13" ht="15">
      <c r="H229" s="43"/>
      <c r="I229" s="44"/>
      <c r="J229" s="44"/>
      <c r="K229" s="44"/>
      <c r="L229" s="44"/>
      <c r="M229" s="44"/>
    </row>
    <row r="230" spans="8:13" ht="15">
      <c r="H230" s="43"/>
      <c r="I230" s="44"/>
      <c r="J230" s="44"/>
      <c r="K230" s="44"/>
      <c r="L230" s="44"/>
      <c r="M230" s="44"/>
    </row>
    <row r="231" spans="8:13" ht="15">
      <c r="H231" s="43"/>
      <c r="I231" s="44"/>
      <c r="J231" s="44"/>
      <c r="K231" s="44"/>
      <c r="L231" s="44"/>
      <c r="M231" s="44"/>
    </row>
    <row r="232" spans="8:13" ht="15">
      <c r="H232" s="43"/>
      <c r="I232" s="44"/>
      <c r="J232" s="44"/>
      <c r="K232" s="44"/>
      <c r="L232" s="44"/>
      <c r="M232" s="44"/>
    </row>
    <row r="233" spans="8:13" ht="15">
      <c r="H233" s="43"/>
      <c r="I233" s="44"/>
      <c r="J233" s="44"/>
      <c r="K233" s="44"/>
      <c r="L233" s="44"/>
      <c r="M233" s="44"/>
    </row>
    <row r="234" spans="8:13" ht="15">
      <c r="H234" s="43"/>
      <c r="I234" s="44"/>
      <c r="J234" s="44"/>
      <c r="K234" s="44"/>
      <c r="L234" s="44"/>
      <c r="M234" s="44"/>
    </row>
    <row r="235" spans="8:13" ht="15">
      <c r="H235" s="43"/>
      <c r="I235" s="44"/>
      <c r="J235" s="44"/>
      <c r="K235" s="44"/>
      <c r="L235" s="44"/>
      <c r="M235" s="44"/>
    </row>
    <row r="236" spans="8:13" ht="15">
      <c r="H236" s="43"/>
      <c r="I236" s="44"/>
      <c r="J236" s="44"/>
      <c r="K236" s="44"/>
      <c r="L236" s="44"/>
      <c r="M236" s="44"/>
    </row>
    <row r="237" spans="8:13" ht="15">
      <c r="H237" s="43"/>
      <c r="I237" s="44"/>
      <c r="J237" s="44"/>
      <c r="K237" s="44"/>
      <c r="L237" s="44"/>
      <c r="M237" s="44"/>
    </row>
    <row r="238" spans="8:13" ht="15">
      <c r="H238" s="43"/>
      <c r="I238" s="44"/>
      <c r="J238" s="44"/>
      <c r="K238" s="44"/>
      <c r="L238" s="44"/>
      <c r="M238" s="44"/>
    </row>
    <row r="239" spans="8:13" ht="15">
      <c r="H239" s="43"/>
      <c r="I239" s="44"/>
      <c r="J239" s="44"/>
      <c r="K239" s="44"/>
      <c r="L239" s="44"/>
      <c r="M239" s="44"/>
    </row>
    <row r="240" spans="8:13" ht="15">
      <c r="H240" s="43"/>
      <c r="I240" s="44"/>
      <c r="J240" s="44"/>
      <c r="K240" s="44"/>
      <c r="L240" s="44"/>
      <c r="M240" s="44"/>
    </row>
    <row r="241" spans="8:13" ht="15">
      <c r="H241" s="43"/>
      <c r="I241" s="44"/>
      <c r="J241" s="44"/>
      <c r="K241" s="44"/>
      <c r="L241" s="44"/>
      <c r="M241" s="44"/>
    </row>
    <row r="242" spans="8:13" ht="15">
      <c r="H242" s="43"/>
      <c r="I242" s="44"/>
      <c r="J242" s="44"/>
      <c r="K242" s="44"/>
      <c r="L242" s="44"/>
      <c r="M242" s="44"/>
    </row>
    <row r="243" spans="8:13" ht="15">
      <c r="H243" s="43"/>
      <c r="I243" s="44"/>
      <c r="J243" s="44"/>
      <c r="K243" s="44"/>
      <c r="L243" s="44"/>
      <c r="M243" s="44"/>
    </row>
    <row r="244" spans="8:13" ht="15">
      <c r="H244" s="43"/>
      <c r="I244" s="44"/>
      <c r="J244" s="44"/>
      <c r="K244" s="44"/>
      <c r="L244" s="44"/>
      <c r="M244" s="44"/>
    </row>
    <row r="245" spans="8:13" ht="15">
      <c r="H245" s="43"/>
      <c r="I245" s="44"/>
      <c r="J245" s="44"/>
      <c r="K245" s="44"/>
      <c r="L245" s="44"/>
      <c r="M245" s="44"/>
    </row>
    <row r="246" spans="8:13" ht="15">
      <c r="H246" s="43"/>
      <c r="I246" s="44"/>
      <c r="J246" s="44"/>
      <c r="K246" s="44"/>
      <c r="L246" s="44"/>
      <c r="M246" s="44"/>
    </row>
    <row r="247" spans="8:13" ht="15">
      <c r="H247" s="43"/>
      <c r="I247" s="44"/>
      <c r="J247" s="44"/>
      <c r="K247" s="44"/>
      <c r="L247" s="44"/>
      <c r="M247" s="44"/>
    </row>
    <row r="248" spans="8:13" ht="15">
      <c r="H248" s="43"/>
      <c r="I248" s="44"/>
      <c r="J248" s="44"/>
      <c r="K248" s="44"/>
      <c r="L248" s="44"/>
      <c r="M248" s="44"/>
    </row>
    <row r="249" spans="8:13" ht="15">
      <c r="H249" s="43"/>
      <c r="I249" s="44"/>
      <c r="J249" s="44"/>
      <c r="K249" s="44"/>
      <c r="L249" s="44"/>
      <c r="M249" s="44"/>
    </row>
    <row r="250" spans="8:13" ht="15">
      <c r="H250" s="43"/>
      <c r="I250" s="44"/>
      <c r="J250" s="44"/>
      <c r="K250" s="44"/>
      <c r="L250" s="44"/>
      <c r="M250" s="44"/>
    </row>
    <row r="251" spans="8:13" ht="15">
      <c r="H251" s="43"/>
      <c r="I251" s="44"/>
      <c r="J251" s="44"/>
      <c r="K251" s="44"/>
      <c r="L251" s="44"/>
      <c r="M251" s="44"/>
    </row>
    <row r="252" spans="8:13" ht="15">
      <c r="H252" s="43"/>
      <c r="I252" s="44"/>
      <c r="J252" s="44"/>
      <c r="K252" s="44"/>
      <c r="L252" s="44"/>
      <c r="M252" s="44"/>
    </row>
    <row r="253" spans="8:13" ht="15">
      <c r="H253" s="43"/>
      <c r="I253" s="44"/>
      <c r="J253" s="44"/>
      <c r="K253" s="44"/>
      <c r="L253" s="44"/>
      <c r="M253" s="44"/>
    </row>
    <row r="254" spans="8:13" ht="15">
      <c r="H254" s="43"/>
      <c r="I254" s="44"/>
      <c r="J254" s="44"/>
      <c r="K254" s="44"/>
      <c r="L254" s="44"/>
      <c r="M254" s="44"/>
    </row>
    <row r="255" spans="8:13" ht="15">
      <c r="H255" s="43"/>
      <c r="I255" s="44"/>
      <c r="J255" s="44"/>
      <c r="K255" s="44"/>
      <c r="L255" s="44"/>
      <c r="M255" s="44"/>
    </row>
    <row r="256" spans="8:13" ht="15">
      <c r="H256" s="43"/>
      <c r="I256" s="44"/>
      <c r="J256" s="44"/>
      <c r="K256" s="44"/>
      <c r="L256" s="44"/>
      <c r="M256" s="44"/>
    </row>
    <row r="257" spans="8:13" ht="15">
      <c r="H257" s="43"/>
      <c r="I257" s="44"/>
      <c r="J257" s="44"/>
      <c r="K257" s="44"/>
      <c r="L257" s="44"/>
      <c r="M257" s="44"/>
    </row>
    <row r="258" spans="8:13" ht="15">
      <c r="H258" s="43"/>
      <c r="I258" s="44"/>
      <c r="J258" s="44"/>
      <c r="K258" s="44"/>
      <c r="L258" s="44"/>
      <c r="M258" s="44"/>
    </row>
    <row r="259" spans="8:13" ht="15">
      <c r="H259" s="43"/>
      <c r="I259" s="44"/>
      <c r="J259" s="44"/>
      <c r="K259" s="44"/>
      <c r="L259" s="44"/>
      <c r="M259" s="44"/>
    </row>
    <row r="260" spans="8:13" ht="15">
      <c r="H260" s="43"/>
      <c r="I260" s="44"/>
      <c r="J260" s="44"/>
      <c r="K260" s="44"/>
      <c r="L260" s="44"/>
      <c r="M260" s="44"/>
    </row>
    <row r="261" spans="8:13" ht="15">
      <c r="H261" s="43"/>
      <c r="I261" s="44"/>
      <c r="J261" s="44"/>
      <c r="K261" s="44"/>
      <c r="L261" s="44"/>
      <c r="M261" s="44"/>
    </row>
    <row r="262" spans="8:13" ht="15">
      <c r="H262" s="43"/>
      <c r="I262" s="44"/>
      <c r="J262" s="44"/>
      <c r="K262" s="44"/>
      <c r="L262" s="44"/>
      <c r="M262" s="44"/>
    </row>
    <row r="263" spans="8:13" ht="15">
      <c r="H263" s="43"/>
      <c r="I263" s="44"/>
      <c r="J263" s="44"/>
      <c r="K263" s="44"/>
      <c r="L263" s="44"/>
      <c r="M263" s="44"/>
    </row>
    <row r="264" spans="8:13" ht="15">
      <c r="H264" s="43"/>
      <c r="I264" s="44"/>
      <c r="J264" s="44"/>
      <c r="K264" s="44"/>
      <c r="L264" s="44"/>
      <c r="M264" s="44"/>
    </row>
    <row r="265" spans="8:13" ht="15">
      <c r="H265" s="43"/>
      <c r="I265" s="44"/>
      <c r="J265" s="44"/>
      <c r="K265" s="44"/>
      <c r="L265" s="44"/>
      <c r="M265" s="44"/>
    </row>
    <row r="266" spans="8:13" ht="15">
      <c r="H266" s="43"/>
      <c r="I266" s="44"/>
      <c r="J266" s="44"/>
      <c r="K266" s="44"/>
      <c r="L266" s="44"/>
      <c r="M266" s="44"/>
    </row>
    <row r="267" spans="8:13" ht="15">
      <c r="H267" s="43"/>
      <c r="I267" s="44"/>
      <c r="J267" s="44"/>
      <c r="K267" s="44"/>
      <c r="L267" s="44"/>
      <c r="M267" s="44"/>
    </row>
    <row r="268" spans="8:13" ht="15">
      <c r="H268" s="43"/>
      <c r="I268" s="44"/>
      <c r="J268" s="44"/>
      <c r="K268" s="44"/>
      <c r="L268" s="44"/>
      <c r="M268" s="44"/>
    </row>
    <row r="269" spans="8:13" ht="15">
      <c r="H269" s="43"/>
      <c r="I269" s="44"/>
      <c r="J269" s="44"/>
      <c r="K269" s="44"/>
      <c r="L269" s="44"/>
      <c r="M269" s="44"/>
    </row>
    <row r="270" spans="8:13" ht="15">
      <c r="H270" s="43"/>
      <c r="I270" s="44"/>
      <c r="J270" s="44"/>
      <c r="K270" s="44"/>
      <c r="L270" s="44"/>
      <c r="M270" s="44"/>
    </row>
    <row r="271" spans="8:13" ht="15">
      <c r="H271" s="43"/>
      <c r="I271" s="44"/>
      <c r="J271" s="44"/>
      <c r="K271" s="44"/>
      <c r="L271" s="44"/>
      <c r="M271" s="44"/>
    </row>
    <row r="272" spans="8:13" ht="15">
      <c r="H272" s="43"/>
      <c r="I272" s="44"/>
      <c r="J272" s="44"/>
      <c r="K272" s="44"/>
      <c r="L272" s="44"/>
      <c r="M272" s="44"/>
    </row>
    <row r="273" spans="8:13" ht="15">
      <c r="H273" s="43"/>
      <c r="I273" s="44"/>
      <c r="J273" s="44"/>
      <c r="K273" s="44"/>
      <c r="L273" s="44"/>
      <c r="M273" s="44"/>
    </row>
    <row r="274" spans="8:13" ht="15">
      <c r="H274" s="43"/>
      <c r="I274" s="44"/>
      <c r="J274" s="44"/>
      <c r="K274" s="44"/>
      <c r="L274" s="44"/>
      <c r="M274" s="44"/>
    </row>
    <row r="275" spans="8:13" ht="15">
      <c r="H275" s="43"/>
      <c r="I275" s="44"/>
      <c r="J275" s="44"/>
      <c r="K275" s="44"/>
      <c r="L275" s="44"/>
      <c r="M275" s="44"/>
    </row>
    <row r="276" spans="8:13" ht="15">
      <c r="H276" s="43"/>
      <c r="I276" s="44"/>
      <c r="J276" s="44"/>
      <c r="K276" s="44"/>
      <c r="L276" s="44"/>
      <c r="M276" s="44"/>
    </row>
    <row r="277" spans="8:13" ht="15">
      <c r="H277" s="43"/>
      <c r="I277" s="44"/>
      <c r="J277" s="44"/>
      <c r="K277" s="44"/>
      <c r="L277" s="44"/>
      <c r="M277" s="44"/>
    </row>
    <row r="278" spans="8:13" ht="15">
      <c r="H278" s="43"/>
      <c r="I278" s="44"/>
      <c r="J278" s="44"/>
      <c r="K278" s="44"/>
      <c r="L278" s="44"/>
      <c r="M278" s="44"/>
    </row>
    <row r="279" spans="8:13" ht="15">
      <c r="H279" s="43"/>
      <c r="I279" s="44"/>
      <c r="J279" s="44"/>
      <c r="K279" s="44"/>
      <c r="L279" s="44"/>
      <c r="M279" s="44"/>
    </row>
    <row r="280" spans="8:13" ht="15">
      <c r="H280" s="43"/>
      <c r="I280" s="44"/>
      <c r="J280" s="44"/>
      <c r="K280" s="44"/>
      <c r="L280" s="44"/>
      <c r="M280" s="44"/>
    </row>
    <row r="281" spans="8:13" ht="15">
      <c r="H281" s="43"/>
      <c r="I281" s="44"/>
      <c r="J281" s="44"/>
      <c r="K281" s="44"/>
      <c r="L281" s="44"/>
      <c r="M281" s="44"/>
    </row>
    <row r="282" spans="8:13" ht="15">
      <c r="H282" s="43"/>
      <c r="I282" s="44"/>
      <c r="J282" s="44"/>
      <c r="K282" s="44"/>
      <c r="L282" s="44"/>
      <c r="M282" s="44"/>
    </row>
    <row r="283" spans="8:13" ht="15">
      <c r="H283" s="43"/>
      <c r="I283" s="44"/>
      <c r="J283" s="44"/>
      <c r="K283" s="44"/>
      <c r="L283" s="44"/>
      <c r="M283" s="44"/>
    </row>
    <row r="284" spans="8:13" ht="15">
      <c r="H284" s="43"/>
      <c r="I284" s="44"/>
      <c r="J284" s="44"/>
      <c r="K284" s="44"/>
      <c r="L284" s="44"/>
      <c r="M284" s="44"/>
    </row>
    <row r="285" spans="8:13" ht="15">
      <c r="H285" s="43"/>
      <c r="I285" s="44"/>
      <c r="J285" s="44"/>
      <c r="K285" s="44"/>
      <c r="L285" s="44"/>
      <c r="M285" s="44"/>
    </row>
    <row r="286" spans="8:13" ht="15">
      <c r="H286" s="43"/>
      <c r="I286" s="44"/>
      <c r="J286" s="44"/>
      <c r="K286" s="44"/>
      <c r="L286" s="44"/>
      <c r="M286" s="44"/>
    </row>
    <row r="287" spans="8:13" ht="15">
      <c r="H287" s="43"/>
      <c r="I287" s="44"/>
      <c r="J287" s="44"/>
      <c r="K287" s="44"/>
      <c r="L287" s="44"/>
      <c r="M287" s="44"/>
    </row>
    <row r="288" spans="8:13" ht="15">
      <c r="H288" s="43"/>
      <c r="I288" s="44"/>
      <c r="J288" s="44"/>
      <c r="K288" s="44"/>
      <c r="L288" s="44"/>
      <c r="M288" s="44"/>
    </row>
    <row r="289" spans="8:13" ht="15">
      <c r="H289" s="43"/>
      <c r="I289" s="44"/>
      <c r="J289" s="44"/>
      <c r="K289" s="44"/>
      <c r="L289" s="44"/>
      <c r="M289" s="44"/>
    </row>
    <row r="290" spans="8:13" ht="15">
      <c r="H290" s="43"/>
      <c r="I290" s="44"/>
      <c r="J290" s="44"/>
      <c r="K290" s="44"/>
      <c r="L290" s="44"/>
      <c r="M290" s="44"/>
    </row>
    <row r="291" spans="8:13" ht="15">
      <c r="H291" s="43"/>
      <c r="I291" s="44"/>
      <c r="J291" s="44"/>
      <c r="K291" s="44"/>
      <c r="L291" s="44"/>
      <c r="M291" s="44"/>
    </row>
    <row r="292" spans="8:13" ht="15">
      <c r="H292" s="43"/>
      <c r="I292" s="44"/>
      <c r="J292" s="44"/>
      <c r="K292" s="44"/>
      <c r="L292" s="44"/>
      <c r="M292" s="44"/>
    </row>
    <row r="293" spans="8:13" ht="15">
      <c r="H293" s="43"/>
      <c r="I293" s="44"/>
      <c r="J293" s="44"/>
      <c r="K293" s="44"/>
      <c r="L293" s="44"/>
      <c r="M293" s="44"/>
    </row>
    <row r="294" spans="8:13" ht="15">
      <c r="H294" s="43"/>
      <c r="I294" s="44"/>
      <c r="J294" s="44"/>
      <c r="K294" s="44"/>
      <c r="L294" s="44"/>
      <c r="M294" s="44"/>
    </row>
    <row r="295" spans="8:13" ht="15">
      <c r="H295" s="43"/>
      <c r="I295" s="44"/>
      <c r="J295" s="44"/>
      <c r="K295" s="44"/>
      <c r="L295" s="44"/>
      <c r="M295" s="44"/>
    </row>
    <row r="296" spans="8:13" ht="15">
      <c r="H296" s="43"/>
      <c r="I296" s="44"/>
      <c r="J296" s="44"/>
      <c r="K296" s="44"/>
      <c r="L296" s="44"/>
      <c r="M296" s="44"/>
    </row>
    <row r="297" spans="8:13" ht="15">
      <c r="H297" s="43"/>
      <c r="I297" s="44"/>
      <c r="J297" s="44"/>
      <c r="K297" s="44"/>
      <c r="L297" s="44"/>
      <c r="M297" s="44"/>
    </row>
    <row r="298" spans="8:13" ht="15">
      <c r="H298" s="43"/>
      <c r="I298" s="44"/>
      <c r="J298" s="44"/>
      <c r="K298" s="44"/>
      <c r="L298" s="44"/>
      <c r="M298" s="44"/>
    </row>
    <row r="299" spans="8:13" ht="15">
      <c r="H299" s="43"/>
      <c r="I299" s="44"/>
      <c r="J299" s="44"/>
      <c r="K299" s="44"/>
      <c r="L299" s="44"/>
      <c r="M299" s="44"/>
    </row>
    <row r="300" spans="8:13" ht="15">
      <c r="H300" s="43"/>
      <c r="I300" s="44"/>
      <c r="J300" s="44"/>
      <c r="K300" s="44"/>
      <c r="L300" s="44"/>
      <c r="M300" s="44"/>
    </row>
    <row r="301" spans="8:13" ht="15">
      <c r="H301" s="43"/>
      <c r="I301" s="44"/>
      <c r="J301" s="44"/>
      <c r="K301" s="44"/>
      <c r="L301" s="44"/>
      <c r="M301" s="44"/>
    </row>
    <row r="302" spans="8:13" ht="15">
      <c r="H302" s="43"/>
      <c r="I302" s="44"/>
      <c r="J302" s="44"/>
      <c r="K302" s="44"/>
      <c r="L302" s="44"/>
      <c r="M302" s="44"/>
    </row>
    <row r="303" spans="8:13" ht="15">
      <c r="H303" s="43"/>
      <c r="I303" s="44"/>
      <c r="J303" s="44"/>
      <c r="K303" s="44"/>
      <c r="L303" s="44"/>
      <c r="M303" s="44"/>
    </row>
    <row r="304" spans="8:13" ht="15">
      <c r="H304" s="43"/>
      <c r="I304" s="44"/>
      <c r="J304" s="44"/>
      <c r="K304" s="44"/>
      <c r="L304" s="44"/>
      <c r="M304" s="44"/>
    </row>
    <row r="305" spans="8:13" ht="15">
      <c r="H305" s="43"/>
      <c r="I305" s="44"/>
      <c r="J305" s="44"/>
      <c r="K305" s="44"/>
      <c r="L305" s="44"/>
      <c r="M305" s="44"/>
    </row>
    <row r="306" spans="8:13" ht="15">
      <c r="H306" s="43"/>
      <c r="I306" s="44"/>
      <c r="J306" s="44"/>
      <c r="K306" s="44"/>
      <c r="L306" s="44"/>
      <c r="M306" s="44"/>
    </row>
    <row r="307" spans="8:13" ht="15">
      <c r="H307" s="43"/>
      <c r="I307" s="44"/>
      <c r="J307" s="44"/>
      <c r="K307" s="44"/>
      <c r="L307" s="44"/>
      <c r="M307" s="44"/>
    </row>
    <row r="308" spans="8:13" ht="15">
      <c r="H308" s="43"/>
      <c r="I308" s="44"/>
      <c r="J308" s="44"/>
      <c r="K308" s="44"/>
      <c r="L308" s="44"/>
      <c r="M308" s="44"/>
    </row>
    <row r="309" spans="8:13" ht="15">
      <c r="H309" s="43"/>
      <c r="I309" s="44"/>
      <c r="J309" s="44"/>
      <c r="K309" s="44"/>
      <c r="L309" s="44"/>
      <c r="M309" s="44"/>
    </row>
    <row r="310" spans="8:13" ht="15">
      <c r="H310" s="43"/>
      <c r="I310" s="44"/>
      <c r="J310" s="44"/>
      <c r="K310" s="44"/>
      <c r="L310" s="44"/>
      <c r="M310" s="44"/>
    </row>
    <row r="311" spans="8:13" ht="15">
      <c r="H311" s="43"/>
      <c r="I311" s="44"/>
      <c r="J311" s="44"/>
      <c r="K311" s="44"/>
      <c r="L311" s="44"/>
      <c r="M311" s="44"/>
    </row>
    <row r="312" spans="8:13" ht="15">
      <c r="H312" s="43"/>
      <c r="I312" s="44"/>
      <c r="J312" s="44"/>
      <c r="K312" s="44"/>
      <c r="L312" s="44"/>
      <c r="M312" s="44"/>
    </row>
    <row r="313" spans="8:13" ht="15">
      <c r="H313" s="43"/>
      <c r="I313" s="44"/>
      <c r="J313" s="44"/>
      <c r="K313" s="44"/>
      <c r="L313" s="44"/>
      <c r="M313" s="44"/>
    </row>
    <row r="314" spans="8:13" ht="15">
      <c r="H314" s="43"/>
      <c r="I314" s="44"/>
      <c r="J314" s="44"/>
      <c r="K314" s="44"/>
      <c r="L314" s="44"/>
      <c r="M314" s="44"/>
    </row>
    <row r="315" spans="8:13" ht="15">
      <c r="H315" s="43"/>
      <c r="I315" s="44"/>
      <c r="J315" s="44"/>
      <c r="K315" s="44"/>
      <c r="L315" s="44"/>
      <c r="M315" s="44"/>
    </row>
    <row r="316" spans="8:13" ht="15">
      <c r="H316" s="43"/>
      <c r="I316" s="44"/>
      <c r="J316" s="44"/>
      <c r="K316" s="44"/>
      <c r="L316" s="44"/>
      <c r="M316" s="44"/>
    </row>
    <row r="317" spans="8:13" ht="15">
      <c r="H317" s="43"/>
      <c r="I317" s="44"/>
      <c r="J317" s="44"/>
      <c r="K317" s="44"/>
      <c r="L317" s="44"/>
      <c r="M317" s="44"/>
    </row>
    <row r="318" spans="8:13" ht="15">
      <c r="H318" s="43"/>
      <c r="I318" s="44"/>
      <c r="J318" s="44"/>
      <c r="K318" s="44"/>
      <c r="L318" s="44"/>
      <c r="M318" s="44"/>
    </row>
    <row r="319" spans="8:13" ht="15">
      <c r="H319" s="43"/>
      <c r="I319" s="44"/>
      <c r="J319" s="44"/>
      <c r="K319" s="44"/>
      <c r="L319" s="44"/>
      <c r="M319" s="44"/>
    </row>
    <row r="320" spans="8:13" ht="15">
      <c r="H320" s="43"/>
      <c r="I320" s="44"/>
      <c r="J320" s="44"/>
      <c r="K320" s="44"/>
      <c r="L320" s="44"/>
      <c r="M320" s="44"/>
    </row>
    <row r="321" spans="8:13" ht="15">
      <c r="H321" s="43"/>
      <c r="I321" s="44"/>
      <c r="J321" s="44"/>
      <c r="K321" s="44"/>
      <c r="L321" s="44"/>
      <c r="M321" s="44"/>
    </row>
    <row r="322" spans="8:13" ht="15">
      <c r="H322" s="43"/>
      <c r="I322" s="44"/>
      <c r="J322" s="44"/>
      <c r="K322" s="44"/>
      <c r="L322" s="44"/>
      <c r="M322" s="44"/>
    </row>
    <row r="323" spans="8:13" ht="15">
      <c r="H323" s="43"/>
      <c r="I323" s="44"/>
      <c r="J323" s="44"/>
      <c r="K323" s="44"/>
      <c r="L323" s="44"/>
      <c r="M323" s="44"/>
    </row>
    <row r="324" spans="8:13" ht="15">
      <c r="H324" s="43"/>
      <c r="I324" s="44"/>
      <c r="J324" s="44"/>
      <c r="K324" s="44"/>
      <c r="L324" s="44"/>
      <c r="M324" s="44"/>
    </row>
    <row r="325" spans="8:13" ht="15">
      <c r="H325" s="43"/>
      <c r="I325" s="44"/>
      <c r="J325" s="44"/>
      <c r="K325" s="44"/>
      <c r="L325" s="44"/>
      <c r="M325" s="44"/>
    </row>
    <row r="326" spans="8:13" ht="15">
      <c r="H326" s="43"/>
      <c r="I326" s="44"/>
      <c r="J326" s="44"/>
      <c r="K326" s="44"/>
      <c r="L326" s="44"/>
      <c r="M326" s="44"/>
    </row>
    <row r="327" spans="8:13" ht="15">
      <c r="H327" s="43"/>
      <c r="I327" s="44"/>
      <c r="J327" s="44"/>
      <c r="K327" s="44"/>
      <c r="L327" s="44"/>
      <c r="M327" s="44"/>
    </row>
    <row r="328" spans="8:13" ht="15">
      <c r="H328" s="43"/>
      <c r="I328" s="44"/>
      <c r="J328" s="44"/>
      <c r="K328" s="44"/>
      <c r="L328" s="44"/>
      <c r="M328" s="44"/>
    </row>
    <row r="329" spans="8:13" ht="15">
      <c r="H329" s="43"/>
      <c r="I329" s="44"/>
      <c r="J329" s="44"/>
      <c r="K329" s="44"/>
      <c r="L329" s="44"/>
      <c r="M329" s="44"/>
    </row>
    <row r="330" spans="8:13" ht="15">
      <c r="H330" s="43"/>
      <c r="I330" s="44"/>
      <c r="J330" s="44"/>
      <c r="K330" s="44"/>
      <c r="L330" s="44"/>
      <c r="M330" s="44"/>
    </row>
    <row r="331" spans="8:13" ht="15">
      <c r="H331" s="43"/>
      <c r="I331" s="44"/>
      <c r="J331" s="44"/>
      <c r="K331" s="44"/>
      <c r="L331" s="44"/>
      <c r="M331" s="44"/>
    </row>
    <row r="332" spans="8:13" ht="15">
      <c r="H332" s="43"/>
      <c r="I332" s="44"/>
      <c r="J332" s="44"/>
      <c r="K332" s="44"/>
      <c r="L332" s="44"/>
      <c r="M332" s="44"/>
    </row>
    <row r="333" spans="8:13" ht="15">
      <c r="H333" s="43"/>
      <c r="I333" s="44"/>
      <c r="J333" s="44"/>
      <c r="K333" s="44"/>
      <c r="L333" s="44"/>
      <c r="M333" s="44"/>
    </row>
    <row r="334" spans="8:13" ht="15">
      <c r="H334" s="43"/>
      <c r="I334" s="44"/>
      <c r="J334" s="44"/>
      <c r="K334" s="44"/>
      <c r="L334" s="44"/>
      <c r="M334" s="44"/>
    </row>
    <row r="335" spans="8:13" ht="15">
      <c r="H335" s="43"/>
      <c r="I335" s="44"/>
      <c r="J335" s="44"/>
      <c r="K335" s="44"/>
      <c r="L335" s="44"/>
      <c r="M335" s="44"/>
    </row>
    <row r="336" spans="8:13" ht="15">
      <c r="H336" s="43"/>
      <c r="I336" s="44"/>
      <c r="J336" s="44"/>
      <c r="K336" s="44"/>
      <c r="L336" s="44"/>
      <c r="M336" s="44"/>
    </row>
    <row r="337" spans="8:13" ht="15">
      <c r="H337" s="43"/>
      <c r="I337" s="44"/>
      <c r="J337" s="44"/>
      <c r="K337" s="44"/>
      <c r="L337" s="44"/>
      <c r="M337" s="44"/>
    </row>
    <row r="338" spans="8:13" ht="15">
      <c r="H338" s="43"/>
      <c r="I338" s="44"/>
      <c r="J338" s="44"/>
      <c r="K338" s="44"/>
      <c r="L338" s="44"/>
      <c r="M338" s="44"/>
    </row>
    <row r="339" spans="8:13" ht="15">
      <c r="H339" s="43"/>
      <c r="I339" s="44"/>
      <c r="J339" s="44"/>
      <c r="K339" s="44"/>
      <c r="L339" s="44"/>
      <c r="M339" s="44"/>
    </row>
    <row r="340" spans="8:13" ht="15">
      <c r="H340" s="43"/>
      <c r="I340" s="44"/>
      <c r="J340" s="44"/>
      <c r="K340" s="44"/>
      <c r="L340" s="44"/>
      <c r="M340" s="44"/>
    </row>
    <row r="341" spans="8:13" ht="15">
      <c r="H341" s="43"/>
      <c r="I341" s="44"/>
      <c r="J341" s="44"/>
      <c r="K341" s="44"/>
      <c r="L341" s="44"/>
      <c r="M341" s="44"/>
    </row>
    <row r="342" spans="8:13" ht="15">
      <c r="H342" s="43"/>
      <c r="I342" s="44"/>
      <c r="J342" s="44"/>
      <c r="K342" s="44"/>
      <c r="L342" s="44"/>
      <c r="M342" s="44"/>
    </row>
    <row r="343" spans="8:13" ht="15">
      <c r="H343" s="43"/>
      <c r="I343" s="44"/>
      <c r="J343" s="44"/>
      <c r="K343" s="44"/>
      <c r="L343" s="44"/>
      <c r="M343" s="44"/>
    </row>
    <row r="344" spans="8:13" ht="15">
      <c r="H344" s="43"/>
      <c r="I344" s="44"/>
      <c r="J344" s="44"/>
      <c r="K344" s="44"/>
      <c r="L344" s="44"/>
      <c r="M344" s="44"/>
    </row>
    <row r="345" spans="8:13" ht="15">
      <c r="H345" s="43"/>
      <c r="I345" s="44"/>
      <c r="J345" s="44"/>
      <c r="K345" s="44"/>
      <c r="L345" s="44"/>
      <c r="M345" s="44"/>
    </row>
    <row r="346" spans="8:13" ht="15">
      <c r="H346" s="43"/>
      <c r="I346" s="44"/>
      <c r="J346" s="44"/>
      <c r="K346" s="44"/>
      <c r="L346" s="44"/>
      <c r="M346" s="44"/>
    </row>
    <row r="347" spans="8:13" ht="15">
      <c r="H347" s="43"/>
      <c r="I347" s="44"/>
      <c r="J347" s="44"/>
      <c r="K347" s="44"/>
      <c r="L347" s="44"/>
      <c r="M347" s="44"/>
    </row>
    <row r="348" spans="8:13" ht="15">
      <c r="H348" s="43"/>
      <c r="I348" s="44"/>
      <c r="J348" s="44"/>
      <c r="K348" s="44"/>
      <c r="L348" s="44"/>
      <c r="M348" s="44"/>
    </row>
    <row r="349" spans="8:13" ht="15">
      <c r="H349" s="43"/>
      <c r="I349" s="44"/>
      <c r="J349" s="44"/>
      <c r="K349" s="44"/>
      <c r="L349" s="44"/>
      <c r="M349" s="44"/>
    </row>
    <row r="350" spans="8:13" ht="15">
      <c r="H350" s="43"/>
      <c r="I350" s="44"/>
      <c r="J350" s="44"/>
      <c r="K350" s="44"/>
      <c r="L350" s="44"/>
      <c r="M350" s="44"/>
    </row>
    <row r="351" spans="8:13" ht="15">
      <c r="H351" s="43"/>
      <c r="I351" s="44"/>
      <c r="J351" s="44"/>
      <c r="K351" s="44"/>
      <c r="L351" s="44"/>
      <c r="M351" s="44"/>
    </row>
    <row r="352" spans="8:13" ht="15">
      <c r="H352" s="43"/>
      <c r="I352" s="44"/>
      <c r="J352" s="44"/>
      <c r="K352" s="44"/>
      <c r="L352" s="44"/>
      <c r="M352" s="44"/>
    </row>
    <row r="353" spans="8:13" ht="15">
      <c r="H353" s="43"/>
      <c r="I353" s="44"/>
      <c r="J353" s="44"/>
      <c r="K353" s="44"/>
      <c r="L353" s="44"/>
      <c r="M353" s="44"/>
    </row>
    <row r="354" spans="8:13" ht="15">
      <c r="H354" s="43"/>
      <c r="I354" s="44"/>
      <c r="J354" s="44"/>
      <c r="K354" s="44"/>
      <c r="L354" s="44"/>
      <c r="M354" s="44"/>
    </row>
    <row r="355" spans="8:13" ht="15">
      <c r="H355" s="43"/>
      <c r="I355" s="44"/>
      <c r="J355" s="44"/>
      <c r="K355" s="44"/>
      <c r="L355" s="44"/>
      <c r="M355" s="44"/>
    </row>
    <row r="356" spans="8:13" ht="15">
      <c r="H356" s="43"/>
      <c r="I356" s="44"/>
      <c r="J356" s="44"/>
      <c r="K356" s="44"/>
      <c r="L356" s="44"/>
      <c r="M356" s="44"/>
    </row>
    <row r="357" spans="8:13" ht="15">
      <c r="H357" s="43"/>
      <c r="I357" s="44"/>
      <c r="J357" s="44"/>
      <c r="K357" s="44"/>
      <c r="L357" s="44"/>
      <c r="M357" s="44"/>
    </row>
    <row r="358" spans="8:13" ht="15">
      <c r="H358" s="43"/>
      <c r="I358" s="44"/>
      <c r="J358" s="44"/>
      <c r="K358" s="44"/>
      <c r="L358" s="44"/>
      <c r="M358" s="44"/>
    </row>
    <row r="359" spans="8:13" ht="15">
      <c r="H359" s="43"/>
      <c r="I359" s="44"/>
      <c r="J359" s="44"/>
      <c r="K359" s="44"/>
      <c r="L359" s="44"/>
      <c r="M359" s="44"/>
    </row>
    <row r="360" spans="8:13" ht="15">
      <c r="H360" s="43"/>
      <c r="I360" s="44"/>
      <c r="J360" s="44"/>
      <c r="K360" s="44"/>
      <c r="L360" s="44"/>
      <c r="M360" s="44"/>
    </row>
    <row r="361" spans="8:13" ht="15">
      <c r="H361" s="43"/>
      <c r="I361" s="44"/>
      <c r="J361" s="44"/>
      <c r="K361" s="44"/>
      <c r="L361" s="44"/>
      <c r="M361" s="44"/>
    </row>
    <row r="362" spans="8:13" ht="15">
      <c r="H362" s="43"/>
      <c r="I362" s="44"/>
      <c r="J362" s="44"/>
      <c r="K362" s="44"/>
      <c r="L362" s="44"/>
      <c r="M362" s="44"/>
    </row>
    <row r="363" spans="8:13" ht="15">
      <c r="H363" s="43"/>
      <c r="I363" s="44"/>
      <c r="J363" s="44"/>
      <c r="K363" s="44"/>
      <c r="L363" s="44"/>
      <c r="M363" s="44"/>
    </row>
    <row r="364" spans="8:13" ht="15">
      <c r="H364" s="43"/>
      <c r="I364" s="44"/>
      <c r="J364" s="44"/>
      <c r="K364" s="44"/>
      <c r="L364" s="44"/>
      <c r="M364" s="44"/>
    </row>
    <row r="365" spans="8:13" ht="15">
      <c r="H365" s="43"/>
      <c r="I365" s="44"/>
      <c r="J365" s="44"/>
      <c r="K365" s="44"/>
      <c r="L365" s="44"/>
      <c r="M365" s="44"/>
    </row>
    <row r="366" spans="8:13" ht="15">
      <c r="H366" s="43"/>
      <c r="I366" s="44"/>
      <c r="J366" s="44"/>
      <c r="K366" s="44"/>
      <c r="L366" s="44"/>
      <c r="M366" s="44"/>
    </row>
    <row r="367" spans="8:13" ht="15">
      <c r="H367" s="43"/>
      <c r="I367" s="44"/>
      <c r="J367" s="44"/>
      <c r="K367" s="44"/>
      <c r="L367" s="44"/>
      <c r="M367" s="44"/>
    </row>
    <row r="368" spans="8:13" ht="15">
      <c r="H368" s="43"/>
      <c r="I368" s="44"/>
      <c r="J368" s="44"/>
      <c r="K368" s="44"/>
      <c r="L368" s="44"/>
      <c r="M368" s="44"/>
    </row>
    <row r="369" spans="8:13" ht="15">
      <c r="H369" s="43"/>
      <c r="I369" s="44"/>
      <c r="J369" s="44"/>
      <c r="K369" s="44"/>
      <c r="L369" s="44"/>
      <c r="M369" s="44"/>
    </row>
    <row r="370" spans="8:13" ht="15">
      <c r="H370" s="43"/>
      <c r="I370" s="44"/>
      <c r="J370" s="44"/>
      <c r="K370" s="44"/>
      <c r="L370" s="44"/>
      <c r="M370" s="44"/>
    </row>
    <row r="371" spans="8:13" ht="15">
      <c r="H371" s="43"/>
      <c r="I371" s="44"/>
      <c r="J371" s="44"/>
      <c r="K371" s="44"/>
      <c r="L371" s="44"/>
      <c r="M371" s="44"/>
    </row>
    <row r="372" spans="8:13" ht="15">
      <c r="H372" s="43"/>
      <c r="I372" s="44"/>
      <c r="J372" s="44"/>
      <c r="K372" s="44"/>
      <c r="L372" s="44"/>
      <c r="M372" s="44"/>
    </row>
    <row r="373" spans="8:13" ht="15">
      <c r="H373" s="43"/>
      <c r="I373" s="44"/>
      <c r="J373" s="44"/>
      <c r="K373" s="44"/>
      <c r="L373" s="44"/>
      <c r="M373" s="44"/>
    </row>
    <row r="374" spans="8:13" ht="15">
      <c r="H374" s="43"/>
      <c r="I374" s="44"/>
      <c r="J374" s="44"/>
      <c r="K374" s="44"/>
      <c r="L374" s="44"/>
      <c r="M374" s="44"/>
    </row>
    <row r="375" spans="8:13" ht="15">
      <c r="H375" s="43"/>
      <c r="I375" s="44"/>
      <c r="J375" s="44"/>
      <c r="K375" s="44"/>
      <c r="L375" s="44"/>
      <c r="M375" s="44"/>
    </row>
    <row r="376" spans="8:13" ht="15">
      <c r="H376" s="43"/>
      <c r="I376" s="44"/>
      <c r="J376" s="44"/>
      <c r="K376" s="44"/>
      <c r="L376" s="44"/>
      <c r="M376" s="44"/>
    </row>
    <row r="377" spans="8:13" ht="15">
      <c r="H377" s="43"/>
      <c r="I377" s="44"/>
      <c r="J377" s="44"/>
      <c r="K377" s="44"/>
      <c r="L377" s="44"/>
      <c r="M377" s="44"/>
    </row>
    <row r="378" spans="8:13" ht="15">
      <c r="H378" s="43"/>
      <c r="I378" s="44"/>
      <c r="J378" s="44"/>
      <c r="K378" s="44"/>
      <c r="L378" s="44"/>
      <c r="M378" s="44"/>
    </row>
    <row r="379" spans="8:13" ht="15">
      <c r="H379" s="43"/>
      <c r="I379" s="44"/>
      <c r="J379" s="44"/>
      <c r="K379" s="44"/>
      <c r="L379" s="44"/>
      <c r="M379" s="44"/>
    </row>
    <row r="380" spans="8:13" ht="15">
      <c r="H380" s="43"/>
      <c r="I380" s="44"/>
      <c r="J380" s="44"/>
      <c r="K380" s="44"/>
      <c r="L380" s="44"/>
      <c r="M380" s="44"/>
    </row>
    <row r="381" spans="8:13" ht="15">
      <c r="H381" s="43"/>
      <c r="I381" s="44"/>
      <c r="J381" s="44"/>
      <c r="K381" s="44"/>
      <c r="L381" s="44"/>
      <c r="M381" s="44"/>
    </row>
    <row r="382" spans="8:13" ht="15">
      <c r="H382" s="43"/>
      <c r="I382" s="44"/>
      <c r="J382" s="44"/>
      <c r="K382" s="44"/>
      <c r="L382" s="44"/>
      <c r="M382" s="44"/>
    </row>
    <row r="383" spans="8:13" ht="15">
      <c r="H383" s="43"/>
      <c r="I383" s="44"/>
      <c r="J383" s="44"/>
      <c r="K383" s="44"/>
      <c r="L383" s="44"/>
      <c r="M383" s="44"/>
    </row>
    <row r="384" spans="8:13" ht="15">
      <c r="H384" s="43"/>
      <c r="I384" s="44"/>
      <c r="J384" s="44"/>
      <c r="K384" s="44"/>
      <c r="L384" s="44"/>
      <c r="M384" s="44"/>
    </row>
    <row r="385" spans="8:13" ht="15">
      <c r="H385" s="43"/>
      <c r="I385" s="44"/>
      <c r="J385" s="44"/>
      <c r="K385" s="44"/>
      <c r="L385" s="44"/>
      <c r="M385" s="44"/>
    </row>
    <row r="386" spans="9:13" ht="15">
      <c r="I386" s="44"/>
      <c r="J386" s="44"/>
      <c r="K386" s="44"/>
      <c r="L386" s="44"/>
      <c r="M386" s="44"/>
    </row>
    <row r="387" spans="9:13" ht="15">
      <c r="I387" s="44"/>
      <c r="J387" s="44"/>
      <c r="K387" s="44"/>
      <c r="L387" s="44"/>
      <c r="M387" s="44"/>
    </row>
    <row r="388" spans="9:13" ht="15">
      <c r="I388" s="44"/>
      <c r="J388" s="44"/>
      <c r="K388" s="44"/>
      <c r="L388" s="44"/>
      <c r="M388" s="44"/>
    </row>
    <row r="389" spans="9:13" ht="15">
      <c r="I389" s="44"/>
      <c r="J389" s="44"/>
      <c r="K389" s="44"/>
      <c r="L389" s="44"/>
      <c r="M389" s="44"/>
    </row>
    <row r="390" spans="9:13" ht="15">
      <c r="I390" s="44"/>
      <c r="J390" s="44"/>
      <c r="K390" s="44"/>
      <c r="L390" s="44"/>
      <c r="M390" s="44"/>
    </row>
    <row r="391" spans="9:13" ht="15">
      <c r="I391" s="44"/>
      <c r="J391" s="44"/>
      <c r="K391" s="44"/>
      <c r="L391" s="44"/>
      <c r="M391" s="44"/>
    </row>
  </sheetData>
  <sheetProtection/>
  <mergeCells count="222">
    <mergeCell ref="Q158:Q159"/>
    <mergeCell ref="O158:O159"/>
    <mergeCell ref="N160:N161"/>
    <mergeCell ref="P160:P161"/>
    <mergeCell ref="G158:G159"/>
    <mergeCell ref="C164:C165"/>
    <mergeCell ref="P164:P165"/>
    <mergeCell ref="Q164:Q165"/>
    <mergeCell ref="N164:N165"/>
    <mergeCell ref="G164:G165"/>
    <mergeCell ref="C158:C159"/>
    <mergeCell ref="P158:P159"/>
    <mergeCell ref="N156:N157"/>
    <mergeCell ref="O156:O157"/>
    <mergeCell ref="N158:N159"/>
    <mergeCell ref="C162:C163"/>
    <mergeCell ref="P162:P163"/>
    <mergeCell ref="Q162:Q163"/>
    <mergeCell ref="N162:N163"/>
    <mergeCell ref="G162:G163"/>
    <mergeCell ref="O162:O163"/>
    <mergeCell ref="C160:C161"/>
    <mergeCell ref="C148:C149"/>
    <mergeCell ref="N148:N149"/>
    <mergeCell ref="P148:P149"/>
    <mergeCell ref="Q148:Q149"/>
    <mergeCell ref="Q160:Q161"/>
    <mergeCell ref="G154:G155"/>
    <mergeCell ref="C156:C157"/>
    <mergeCell ref="P156:P157"/>
    <mergeCell ref="Q156:Q157"/>
    <mergeCell ref="G156:G157"/>
    <mergeCell ref="C150:C151"/>
    <mergeCell ref="P150:P151"/>
    <mergeCell ref="Q150:Q151"/>
    <mergeCell ref="G142:G143"/>
    <mergeCell ref="O138:O141"/>
    <mergeCell ref="N138:N141"/>
    <mergeCell ref="G138:G141"/>
    <mergeCell ref="C146:C147"/>
    <mergeCell ref="P146:P147"/>
    <mergeCell ref="C138:C141"/>
    <mergeCell ref="P138:P141"/>
    <mergeCell ref="C144:C145"/>
    <mergeCell ref="O146:O147"/>
    <mergeCell ref="N142:N143"/>
    <mergeCell ref="P144:P145"/>
    <mergeCell ref="Q144:Q145"/>
    <mergeCell ref="P142:P143"/>
    <mergeCell ref="Q142:Q143"/>
    <mergeCell ref="Q146:Q147"/>
    <mergeCell ref="N144:N145"/>
    <mergeCell ref="Q64:Q65"/>
    <mergeCell ref="C58:C59"/>
    <mergeCell ref="P58:P59"/>
    <mergeCell ref="Q58:Q59"/>
    <mergeCell ref="N58:N59"/>
    <mergeCell ref="G58:G59"/>
    <mergeCell ref="G64:G65"/>
    <mergeCell ref="C64:C65"/>
    <mergeCell ref="P64:P65"/>
    <mergeCell ref="C62:C63"/>
    <mergeCell ref="G68:G69"/>
    <mergeCell ref="P68:P69"/>
    <mergeCell ref="Q68:Q69"/>
    <mergeCell ref="N68:N69"/>
    <mergeCell ref="C68:C69"/>
    <mergeCell ref="C66:C67"/>
    <mergeCell ref="G66:G67"/>
    <mergeCell ref="N66:N67"/>
    <mergeCell ref="P66:P67"/>
    <mergeCell ref="Q66:Q67"/>
    <mergeCell ref="G45:G46"/>
    <mergeCell ref="C52:C53"/>
    <mergeCell ref="N52:N53"/>
    <mergeCell ref="P52:P53"/>
    <mergeCell ref="Q52:Q53"/>
    <mergeCell ref="C54:C55"/>
    <mergeCell ref="G54:G55"/>
    <mergeCell ref="P54:P55"/>
    <mergeCell ref="Q54:Q55"/>
    <mergeCell ref="O54:O55"/>
    <mergeCell ref="C43:C44"/>
    <mergeCell ref="G43:G44"/>
    <mergeCell ref="P43:P44"/>
    <mergeCell ref="Q43:Q44"/>
    <mergeCell ref="N43:N44"/>
    <mergeCell ref="C45:C46"/>
    <mergeCell ref="P45:P46"/>
    <mergeCell ref="Q45:Q46"/>
    <mergeCell ref="N45:N46"/>
    <mergeCell ref="O45:O46"/>
    <mergeCell ref="O114:O130"/>
    <mergeCell ref="O132:O135"/>
    <mergeCell ref="Q72:Q73"/>
    <mergeCell ref="O72:O73"/>
    <mergeCell ref="N72:N73"/>
    <mergeCell ref="C114:C135"/>
    <mergeCell ref="Q114:Q135"/>
    <mergeCell ref="P114:P135"/>
    <mergeCell ref="G114:G130"/>
    <mergeCell ref="C74:C113"/>
    <mergeCell ref="G62:G63"/>
    <mergeCell ref="P62:P63"/>
    <mergeCell ref="Q62:Q63"/>
    <mergeCell ref="N62:N63"/>
    <mergeCell ref="O62:O63"/>
    <mergeCell ref="C60:C61"/>
    <mergeCell ref="G60:G61"/>
    <mergeCell ref="P60:P61"/>
    <mergeCell ref="Q60:Q61"/>
    <mergeCell ref="N60:N61"/>
    <mergeCell ref="O60:O61"/>
    <mergeCell ref="N47:N51"/>
    <mergeCell ref="C47:C51"/>
    <mergeCell ref="G47:G51"/>
    <mergeCell ref="C56:C57"/>
    <mergeCell ref="Q56:Q57"/>
    <mergeCell ref="P56:P57"/>
    <mergeCell ref="O56:O57"/>
    <mergeCell ref="N56:N57"/>
    <mergeCell ref="G56:G57"/>
    <mergeCell ref="N54:N55"/>
    <mergeCell ref="C26:C27"/>
    <mergeCell ref="P26:P27"/>
    <mergeCell ref="Q26:Q27"/>
    <mergeCell ref="N26:N27"/>
    <mergeCell ref="P28:P42"/>
    <mergeCell ref="O26:O27"/>
    <mergeCell ref="C28:C42"/>
    <mergeCell ref="O28:O42"/>
    <mergeCell ref="G32:G39"/>
    <mergeCell ref="E24:E25"/>
    <mergeCell ref="F24:F25"/>
    <mergeCell ref="C24:C25"/>
    <mergeCell ref="G24:G25"/>
    <mergeCell ref="J13:K13"/>
    <mergeCell ref="J7:K7"/>
    <mergeCell ref="J8:K8"/>
    <mergeCell ref="J9:K9"/>
    <mergeCell ref="J10:K10"/>
    <mergeCell ref="J11:K11"/>
    <mergeCell ref="C9:E9"/>
    <mergeCell ref="D24:D25"/>
    <mergeCell ref="C12:E12"/>
    <mergeCell ref="C13:E13"/>
    <mergeCell ref="H10:I10"/>
    <mergeCell ref="H11:I11"/>
    <mergeCell ref="F10:G10"/>
    <mergeCell ref="F13:G13"/>
    <mergeCell ref="I24:K24"/>
    <mergeCell ref="H12:I12"/>
    <mergeCell ref="H3:J3"/>
    <mergeCell ref="C16:Q18"/>
    <mergeCell ref="C7:E7"/>
    <mergeCell ref="L10:M10"/>
    <mergeCell ref="C8:E8"/>
    <mergeCell ref="F9:G9"/>
    <mergeCell ref="H8:I8"/>
    <mergeCell ref="L11:M11"/>
    <mergeCell ref="L8:M8"/>
    <mergeCell ref="L9:M9"/>
    <mergeCell ref="L12:M12"/>
    <mergeCell ref="H9:I9"/>
    <mergeCell ref="F7:G7"/>
    <mergeCell ref="H7:I7"/>
    <mergeCell ref="F11:G11"/>
    <mergeCell ref="F12:G12"/>
    <mergeCell ref="F8:G8"/>
    <mergeCell ref="H24:H25"/>
    <mergeCell ref="N28:N42"/>
    <mergeCell ref="Q28:Q42"/>
    <mergeCell ref="H4:J4"/>
    <mergeCell ref="H13:I13"/>
    <mergeCell ref="L13:M13"/>
    <mergeCell ref="Q24:Q25"/>
    <mergeCell ref="L24:M24"/>
    <mergeCell ref="J12:K12"/>
    <mergeCell ref="L7:M7"/>
    <mergeCell ref="R24:R25"/>
    <mergeCell ref="O24:O25"/>
    <mergeCell ref="P24:P25"/>
    <mergeCell ref="N24:N25"/>
    <mergeCell ref="P47:P51"/>
    <mergeCell ref="Q47:Q51"/>
    <mergeCell ref="O47:O51"/>
    <mergeCell ref="C70:C71"/>
    <mergeCell ref="P70:P71"/>
    <mergeCell ref="G70:G71"/>
    <mergeCell ref="O70:O71"/>
    <mergeCell ref="N70:N71"/>
    <mergeCell ref="C72:C73"/>
    <mergeCell ref="N64:N65"/>
    <mergeCell ref="P74:P113"/>
    <mergeCell ref="Q74:Q113"/>
    <mergeCell ref="Q70:Q71"/>
    <mergeCell ref="G132:G135"/>
    <mergeCell ref="P72:P73"/>
    <mergeCell ref="N114:N135"/>
    <mergeCell ref="N74:N113"/>
    <mergeCell ref="G74:G113"/>
    <mergeCell ref="O74:O113"/>
    <mergeCell ref="N150:N151"/>
    <mergeCell ref="G150:G151"/>
    <mergeCell ref="C136:C137"/>
    <mergeCell ref="P136:P137"/>
    <mergeCell ref="Q136:Q137"/>
    <mergeCell ref="N136:N137"/>
    <mergeCell ref="C142:C143"/>
    <mergeCell ref="Q138:Q141"/>
    <mergeCell ref="G146:G147"/>
    <mergeCell ref="N146:N147"/>
    <mergeCell ref="C152:C153"/>
    <mergeCell ref="P152:P153"/>
    <mergeCell ref="Q152:Q153"/>
    <mergeCell ref="N152:N153"/>
    <mergeCell ref="O152:O153"/>
    <mergeCell ref="C154:C155"/>
    <mergeCell ref="P154:P155"/>
    <mergeCell ref="Q154:Q155"/>
    <mergeCell ref="N154:N155"/>
    <mergeCell ref="O154:O155"/>
  </mergeCells>
  <printOptions/>
  <pageMargins left="0.7" right="0.7" top="0.787401575" bottom="0.787401575" header="0.3" footer="0.3"/>
  <pageSetup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Jan (Ekonom)</dc:creator>
  <cp:keywords/>
  <dc:description/>
  <cp:lastModifiedBy>Bastlová Jitka</cp:lastModifiedBy>
  <cp:lastPrinted>2019-03-30T10:19:14Z</cp:lastPrinted>
  <dcterms:created xsi:type="dcterms:W3CDTF">2017-03-20T14:41:16Z</dcterms:created>
  <dcterms:modified xsi:type="dcterms:W3CDTF">2022-04-08T09:28:01Z</dcterms:modified>
  <cp:category/>
  <cp:version/>
  <cp:contentType/>
  <cp:contentStatus/>
</cp:coreProperties>
</file>