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<sst xmlns="http://schemas.openxmlformats.org/spreadsheetml/2006/main" count="215" uniqueCount="191">
  <si>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</si>
  <si>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</si>
  <si>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</si>
  <si>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</si>
  <si>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</si>
  <si>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služeb</t>
  </si>
  <si>
    <t>nákup pozemků</t>
  </si>
  <si>
    <t>informatika - běžné výdaje</t>
  </si>
  <si>
    <t>informatika - investice</t>
  </si>
  <si>
    <t>Dopravní podnik měst CV a Jirkova a.s.</t>
  </si>
  <si>
    <t>Správa sportovních zařízení s.r.o.-provoz</t>
  </si>
  <si>
    <t>Správa kulturních zařízení s.r.o.</t>
  </si>
  <si>
    <t>z toho  :  běžné výdaje</t>
  </si>
  <si>
    <t xml:space="preserve">              kapitálové výdaje</t>
  </si>
  <si>
    <t>dotace Sboru dobrovolných hasičů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</si>
  <si>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</si>
  <si>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</si>
  <si>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</si>
  <si>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</si>
  <si>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</si>
  <si>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 xml:space="preserve">              financování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</si>
  <si>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</si>
  <si>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</si>
  <si>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</si>
  <si>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</si>
  <si>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</si>
  <si>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</si>
  <si>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</si>
  <si>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</si>
  <si>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</si>
  <si>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>Základní umělecká škola - provoz</t>
  </si>
  <si>
    <t>08 - ODBOR KANCELÁŘ  TAJEMNÍKA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</si>
  <si>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</si>
  <si>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</si>
  <si>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</si>
  <si>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</si>
  <si>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 xml:space="preserve">kryty CO </t>
  </si>
  <si>
    <t>Knihy, učebnice, tisk</t>
  </si>
  <si>
    <t>Poštovné</t>
  </si>
  <si>
    <t>Cestovné (tuzemské i zahraniční)</t>
  </si>
  <si>
    <t>Věcné dary</t>
  </si>
  <si>
    <t>Právní služby, kolky, náhrady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</si>
  <si>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</si>
  <si>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</si>
  <si>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</si>
  <si>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</si>
  <si>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</si>
  <si>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</si>
  <si>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</si>
  <si>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</si>
  <si>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>ochr.pracovní pomůcky</t>
  </si>
  <si>
    <t>prádlo, oděv a obuv</t>
  </si>
  <si>
    <t>drobný hmotný majetek- nábytek, tech. vybavení</t>
  </si>
  <si>
    <t xml:space="preserve">nákup materiálu </t>
  </si>
  <si>
    <t>voda</t>
  </si>
  <si>
    <t>teplo</t>
  </si>
  <si>
    <t>plyn</t>
  </si>
  <si>
    <t>elektrická energie</t>
  </si>
  <si>
    <t>pohonné hmoty a maziva</t>
  </si>
  <si>
    <t>služby pošt</t>
  </si>
  <si>
    <t>nájemné</t>
  </si>
  <si>
    <t>konzultační, poradenské a právní služby</t>
  </si>
  <si>
    <t>ostatní nákupy</t>
  </si>
  <si>
    <t>dary obyvatelstvu - soutěž "zeleň"</t>
  </si>
  <si>
    <t>ostatní transfery - vratky min. léta</t>
  </si>
  <si>
    <t xml:space="preserve">Schválený </t>
  </si>
  <si>
    <t>Upravený</t>
  </si>
  <si>
    <t>Skutečnost</t>
  </si>
  <si>
    <t>%</t>
  </si>
  <si>
    <t>čerpání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</si>
  <si>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</si>
  <si>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</si>
  <si>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</si>
  <si>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</si>
  <si>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Služby peněžním ústavům</t>
  </si>
  <si>
    <t>ostatní položky celkem</t>
  </si>
  <si>
    <t>Základní umělecká škola</t>
  </si>
  <si>
    <t>Městský ústav sociálních služeb</t>
  </si>
  <si>
    <t>Správa sportovních zařízení s.r.o.</t>
  </si>
  <si>
    <t>04 - ODBOR SOC.  VĚCÍ A ZDRAVOTNICTVÍ</t>
  </si>
  <si>
    <t xml:space="preserve">ORGANIZAČNÍ  JEDNOTKA  </t>
  </si>
  <si>
    <t xml:space="preserve">01 - ODBOR EKONOMIKY </t>
  </si>
  <si>
    <t xml:space="preserve">06-ODBOR DOPRAVNÍCH A SPRÁVNÍCH ČINNOSTÍ  </t>
  </si>
  <si>
    <t>12 - ÚSEK PERSONÁLNĚ MZDOVÝ</t>
  </si>
  <si>
    <t xml:space="preserve">15 - MĚSTSKÁ  POLICIE </t>
  </si>
  <si>
    <t>16 - JEDN. SBORU DOBROVOL. HASIČŮ</t>
  </si>
  <si>
    <t xml:space="preserve">ORGANIZAČNÍ  JEDNOTKA 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</si>
  <si>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</si>
  <si>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</si>
  <si>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</si>
  <si>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</si>
  <si>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nákup kolků</t>
  </si>
  <si>
    <t>příspěvky Rady města - sport., zájmovým a kult. org.</t>
  </si>
  <si>
    <t>konzultační, poradenské služby</t>
  </si>
  <si>
    <t>Středisko knihov. a  kultur.služeb</t>
  </si>
  <si>
    <t>Dopravní podnik měst CV a Jirkova a.s. - investice</t>
  </si>
  <si>
    <t>Podkrušnohorský zoopark - investice</t>
  </si>
  <si>
    <t>nákup uměleckých předmětů</t>
  </si>
  <si>
    <t>Krizové řízení</t>
  </si>
  <si>
    <t>služby peněžních ústavů (pojistné)</t>
  </si>
  <si>
    <t>nákup NIM - pasport zeleně - aktualizace</t>
  </si>
  <si>
    <t>investiční akce (včetně oprav)</t>
  </si>
  <si>
    <t>projektová dokumetace</t>
  </si>
  <si>
    <t>03 - PROJEKTY  EU</t>
  </si>
  <si>
    <t>Ostatní nákupy - vázání květin</t>
  </si>
  <si>
    <t xml:space="preserve"> </t>
  </si>
  <si>
    <t>dotace SVJ</t>
  </si>
  <si>
    <t>nákup nemovitostí</t>
  </si>
  <si>
    <t>Pohoštění (Reprefond)</t>
  </si>
  <si>
    <t>čerpání z FRM</t>
  </si>
  <si>
    <t>náhrady</t>
  </si>
  <si>
    <t>z toho :  MMCH</t>
  </si>
  <si>
    <t>oprava a údržba - drobné údržby  na MMCH</t>
  </si>
  <si>
    <t>splátka úroků z úvěru</t>
  </si>
  <si>
    <t>neinvestič.půjčka /OSS Světlo/</t>
  </si>
  <si>
    <t>leasing - dopravní prostředky</t>
  </si>
  <si>
    <t>nákup NIM - EPC Školy - energetické audity</t>
  </si>
  <si>
    <t>odbor SVaZ</t>
  </si>
  <si>
    <t xml:space="preserve">05 - ODBOR STAVEBNÍ ÚŘAD A ŽIVOTNÍ PROSTŘEDÍ </t>
  </si>
  <si>
    <t xml:space="preserve">07-ODBOR ŠKOLSTVÍ </t>
  </si>
  <si>
    <t>Školení, vzdělávání</t>
  </si>
  <si>
    <t>Nákup služeb (stravné, lékařské prohlídky, ostatní)</t>
  </si>
  <si>
    <t xml:space="preserve">              Aktivní politika zaměstnanosti</t>
  </si>
  <si>
    <t xml:space="preserve">              volení členové ZM</t>
  </si>
  <si>
    <t xml:space="preserve">             zdrav.a soc. pojištění</t>
  </si>
  <si>
    <t>Nákup služeb (Výbory, Komise)</t>
  </si>
  <si>
    <t>Kultura</t>
  </si>
  <si>
    <t>z toho  :  provoz  (včetně prevence kriminality)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</si>
  <si>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</si>
  <si>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</si>
  <si>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</si>
  <si>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</si>
  <si>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</si>
  <si>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</si>
  <si>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Havlíčkova</t>
  </si>
  <si>
    <t>ZŠ Heyrovského</t>
  </si>
  <si>
    <t>ZŠ Březenecká</t>
  </si>
  <si>
    <t>ZŠaMŠ 17. listopadu</t>
  </si>
  <si>
    <t>Mateřska škola</t>
  </si>
  <si>
    <t>ZŠSaMŠ Palachova</t>
  </si>
  <si>
    <t>Podkrušnohorský zoopark - investice - dofin. Projektů</t>
  </si>
  <si>
    <t>výplata slev z kupní ceny pozemku</t>
  </si>
  <si>
    <t>Nájemné</t>
  </si>
  <si>
    <t>dotace sport.a zájmovým organizacím - granty</t>
  </si>
  <si>
    <t>Podnik bytového hospodářství, s.p. v likvidaci</t>
  </si>
  <si>
    <t>CHOMUTOVSKÁ BYTOVÁ, a.s. - vklad</t>
  </si>
  <si>
    <t>ZŠS a MŠ ul. Palachova - provoz</t>
  </si>
  <si>
    <t>13 - ODBOR KANCELÁŘ PRIMÁTORA</t>
  </si>
  <si>
    <t>rozpočet r. 2008</t>
  </si>
  <si>
    <t>splátka úroků z úvěru VIP</t>
  </si>
  <si>
    <t>investiční půjčka /SK CHOMUTOV S-R-O/</t>
  </si>
  <si>
    <t>finanční rezerva  - VIP</t>
  </si>
  <si>
    <t>poštovné</t>
  </si>
  <si>
    <t>volby - fin. vypořádání</t>
  </si>
  <si>
    <t>sociální dávky - ÚZ 13306</t>
  </si>
  <si>
    <t>sociální dávky - příspevek na péči  ÚZ 13235</t>
  </si>
  <si>
    <t xml:space="preserve">                        - ul. Na Příkopech - provoz</t>
  </si>
  <si>
    <t xml:space="preserve">                        - ul. Kadaňská - provoz</t>
  </si>
  <si>
    <t xml:space="preserve">                       - ul. Písečná - provoz</t>
  </si>
  <si>
    <t xml:space="preserve">                      - ul. Hornická - provoz</t>
  </si>
  <si>
    <t xml:space="preserve">                      - ul. Školní - provoz</t>
  </si>
  <si>
    <t xml:space="preserve">                      - ul. Havlíčkova - provoz</t>
  </si>
  <si>
    <t xml:space="preserve">                      - ul. Havlíčkova - investice</t>
  </si>
  <si>
    <t xml:space="preserve">                      - ul. Heyrovského - provoz</t>
  </si>
  <si>
    <t xml:space="preserve">                      - ul. Březenecká - provoz</t>
  </si>
  <si>
    <t>ZŠ a MŠ ul. 17. listopadu - provoz</t>
  </si>
  <si>
    <t>Odbor školství -plavání, ostatní položky</t>
  </si>
  <si>
    <t>Rezerva - školství</t>
  </si>
  <si>
    <t>Projekt LINKS</t>
  </si>
  <si>
    <t>pojistné</t>
  </si>
  <si>
    <t xml:space="preserve">Městské lesy - půjčka </t>
  </si>
  <si>
    <t xml:space="preserve">              financování - splátka půjčených FP</t>
  </si>
  <si>
    <t>02 - ODDĚLENÍ MAJETKOPRÁVNÍ</t>
  </si>
  <si>
    <t>10 - ODDĚLENÍ  INFORMATIKY A PROVOZU BUDOV</t>
  </si>
  <si>
    <t>provoz budov</t>
  </si>
  <si>
    <t xml:space="preserve">                                         - investice</t>
  </si>
  <si>
    <t>17 - ODBOR INVESTIC A MAJETKU MĚSTA</t>
  </si>
  <si>
    <t>oddělení investic</t>
  </si>
  <si>
    <t>Úřad územního plánování</t>
  </si>
  <si>
    <t>daň z příjmu právnických služeb</t>
  </si>
  <si>
    <t>Správa kulturních zařízení s.r.o. - investice</t>
  </si>
  <si>
    <t>Správa kulturních zařízení s.r.o.- provoz</t>
  </si>
  <si>
    <t>veřejná sbírka</t>
  </si>
  <si>
    <t>lesní hospodářský plán</t>
  </si>
  <si>
    <t>Město  - ORIaMM</t>
  </si>
  <si>
    <t xml:space="preserve">                                                              TABULKA   č.  2   -  ČERPÁNÍ   VÝDAJŮ   za  rok  2008      (v tis. Kč)</t>
  </si>
  <si>
    <t>k 31.12.2008</t>
  </si>
  <si>
    <t>dotace ostatním organizacím - STATIM (Babybox)</t>
  </si>
  <si>
    <t>volby</t>
  </si>
  <si>
    <t>dotace ostatním organizacím - Římskokatolická farnost děkanství Chomutov</t>
  </si>
  <si>
    <t>zálohy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</si>
</sst>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color indexed="63"/>
      <name val="Arial CE"/>
      <family val="2"/>
    </font>
    <font>
      <i/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5" fillId="0" borderId="9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0" fillId="0" borderId="0" xfId="0" applyFont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7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10" fillId="2" borderId="7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164" fontId="10" fillId="2" borderId="8" xfId="0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28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1" fillId="2" borderId="29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1" fillId="2" borderId="31" xfId="0" applyNumberFormat="1" applyFont="1" applyFill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0" fontId="12" fillId="0" borderId="2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SheetLayoutView="100" workbookViewId="0" topLeftCell="A132">
      <selection activeCell="D137" sqref="D137"/>
    </sheetView>
  </sheetViews>
  <sheetFormatPr defaultColWidth="9.00390625" defaultRowHeight="12.75"/>
  <cols>
    <col min="1" max="1" width="50.875" style="0" customWidth="1"/>
    <col min="2" max="2" width="18.75390625" style="15" customWidth="1"/>
    <col min="3" max="3" width="18.75390625" style="0" customWidth="1"/>
    <col min="4" max="4" width="15.375" style="0" customWidth="1"/>
    <col min="5" max="5" width="11.75390625" style="0" customWidth="1"/>
    <col min="7" max="7" width="10.125" style="0" customWidth="1"/>
  </cols>
  <sheetData>
    <row r="1" spans="1:7" ht="12.75" customHeight="1">
      <c r="A1" s="161" t="s">
        <v>185</v>
      </c>
      <c r="B1" s="162"/>
      <c r="C1" s="162"/>
      <c r="D1" s="162"/>
      <c r="E1" s="163"/>
      <c r="F1" s="22"/>
      <c r="G1" s="22"/>
    </row>
    <row r="2" spans="1:7" ht="13.5" thickBot="1">
      <c r="A2" s="164"/>
      <c r="B2" s="165"/>
      <c r="C2" s="165"/>
      <c r="D2" s="165"/>
      <c r="E2" s="166"/>
      <c r="F2" s="22"/>
      <c r="G2" s="22"/>
    </row>
    <row r="3" spans="1:5" ht="13.5" thickBot="1">
      <c r="A3" s="38"/>
      <c r="B3" s="11"/>
      <c r="C3" s="1"/>
      <c r="D3" s="1"/>
      <c r="E3" s="39"/>
    </row>
    <row r="4" spans="1:5" ht="12.75">
      <c r="A4" s="159" t="s">
        <v>80</v>
      </c>
      <c r="B4" s="18" t="s">
        <v>65</v>
      </c>
      <c r="C4" s="18" t="s">
        <v>66</v>
      </c>
      <c r="D4" s="18" t="s">
        <v>67</v>
      </c>
      <c r="E4" s="18" t="s">
        <v>68</v>
      </c>
    </row>
    <row r="5" spans="1:5" ht="13.5" thickBot="1">
      <c r="A5" s="160"/>
      <c r="B5" s="19" t="s">
        <v>148</v>
      </c>
      <c r="C5" s="19" t="s">
        <v>148</v>
      </c>
      <c r="D5" s="19" t="s">
        <v>186</v>
      </c>
      <c r="E5" s="19" t="s">
        <v>69</v>
      </c>
    </row>
    <row r="6" spans="1:5" ht="13.5" thickBot="1">
      <c r="A6" s="9" t="s">
        <v>81</v>
      </c>
      <c r="B6" s="48">
        <f>SUM(B7:B31)</f>
        <v>485997</v>
      </c>
      <c r="C6" s="48">
        <f>SUM(C7:C31)</f>
        <v>62706.9</v>
      </c>
      <c r="D6" s="48">
        <f>SUM(D7:D31)</f>
        <v>40282.4</v>
      </c>
      <c r="E6" s="48">
        <f>D6/C6*100</f>
        <v>64.23918260988822</v>
      </c>
    </row>
    <row r="7" spans="1:5" ht="12.75">
      <c r="A7" s="45" t="s">
        <v>113</v>
      </c>
      <c r="B7" s="46">
        <v>100</v>
      </c>
      <c r="C7" s="46">
        <v>17</v>
      </c>
      <c r="D7" s="144">
        <v>0</v>
      </c>
      <c r="E7" s="49">
        <f aca="true" t="shared" si="0" ref="E7:E23">D7/C7*100</f>
        <v>0</v>
      </c>
    </row>
    <row r="8" spans="1:5" ht="12.75">
      <c r="A8" s="3" t="s">
        <v>149</v>
      </c>
      <c r="B8" s="46">
        <v>5000</v>
      </c>
      <c r="C8" s="46">
        <v>5000</v>
      </c>
      <c r="D8" s="145">
        <v>0</v>
      </c>
      <c r="E8" s="50">
        <f t="shared" si="0"/>
        <v>0</v>
      </c>
    </row>
    <row r="9" spans="1:5" ht="12.75">
      <c r="A9" s="3" t="s">
        <v>0</v>
      </c>
      <c r="B9" s="47">
        <v>9500</v>
      </c>
      <c r="C9" s="47">
        <v>9500</v>
      </c>
      <c r="D9" s="144">
        <v>9500</v>
      </c>
      <c r="E9" s="51">
        <f t="shared" si="0"/>
        <v>100</v>
      </c>
    </row>
    <row r="10" spans="1:5" ht="12.75">
      <c r="A10" s="8" t="s">
        <v>1</v>
      </c>
      <c r="B10" s="47">
        <v>4074</v>
      </c>
      <c r="C10" s="47">
        <v>4232</v>
      </c>
      <c r="D10" s="144">
        <v>4214.2</v>
      </c>
      <c r="E10" s="51">
        <f t="shared" si="0"/>
        <v>99.57939508506615</v>
      </c>
    </row>
    <row r="11" spans="1:5" ht="12.75">
      <c r="A11" s="8" t="s">
        <v>143</v>
      </c>
      <c r="B11" s="47">
        <v>0</v>
      </c>
      <c r="C11" s="47">
        <v>310</v>
      </c>
      <c r="D11" s="144">
        <v>310</v>
      </c>
      <c r="E11" s="51">
        <f t="shared" si="0"/>
        <v>100</v>
      </c>
    </row>
    <row r="12" spans="1:5" ht="12.75">
      <c r="A12" s="3" t="s">
        <v>92</v>
      </c>
      <c r="B12" s="47">
        <v>250</v>
      </c>
      <c r="C12" s="47">
        <v>277</v>
      </c>
      <c r="D12" s="144">
        <v>277</v>
      </c>
      <c r="E12" s="51">
        <f t="shared" si="0"/>
        <v>100</v>
      </c>
    </row>
    <row r="13" spans="1:5" ht="12.75">
      <c r="A13" s="3" t="s">
        <v>14</v>
      </c>
      <c r="B13" s="47">
        <v>540</v>
      </c>
      <c r="C13" s="47">
        <v>540</v>
      </c>
      <c r="D13" s="144">
        <v>539.9</v>
      </c>
      <c r="E13" s="51">
        <f t="shared" si="0"/>
        <v>99.98148148148148</v>
      </c>
    </row>
    <row r="14" spans="1:5" ht="12.75">
      <c r="A14" s="3" t="s">
        <v>15</v>
      </c>
      <c r="B14" s="47">
        <v>100</v>
      </c>
      <c r="C14" s="47">
        <v>100</v>
      </c>
      <c r="D14" s="144">
        <v>100</v>
      </c>
      <c r="E14" s="51">
        <f t="shared" si="0"/>
        <v>100</v>
      </c>
    </row>
    <row r="15" spans="1:5" ht="12.75">
      <c r="A15" s="3" t="s">
        <v>187</v>
      </c>
      <c r="B15" s="47">
        <v>0</v>
      </c>
      <c r="C15" s="47">
        <v>50</v>
      </c>
      <c r="D15" s="144">
        <v>50</v>
      </c>
      <c r="E15" s="51">
        <v>0</v>
      </c>
    </row>
    <row r="16" spans="1:5" ht="12.75">
      <c r="A16" s="152" t="s">
        <v>189</v>
      </c>
      <c r="B16" s="47">
        <v>0</v>
      </c>
      <c r="C16" s="47">
        <v>200</v>
      </c>
      <c r="D16" s="144">
        <v>200</v>
      </c>
      <c r="E16" s="51">
        <f t="shared" si="0"/>
        <v>100</v>
      </c>
    </row>
    <row r="17" spans="1:5" ht="12.75">
      <c r="A17" s="3" t="s">
        <v>2</v>
      </c>
      <c r="B17" s="47">
        <v>350</v>
      </c>
      <c r="C17" s="47">
        <v>350</v>
      </c>
      <c r="D17" s="144">
        <v>231.3</v>
      </c>
      <c r="E17" s="51">
        <f t="shared" si="0"/>
        <v>66.08571428571429</v>
      </c>
    </row>
    <row r="18" spans="1:5" ht="12.75">
      <c r="A18" s="3" t="s">
        <v>182</v>
      </c>
      <c r="B18" s="47">
        <v>0</v>
      </c>
      <c r="C18" s="47">
        <v>70</v>
      </c>
      <c r="D18" s="144">
        <v>70</v>
      </c>
      <c r="E18" s="51">
        <f t="shared" si="0"/>
        <v>100</v>
      </c>
    </row>
    <row r="19" spans="1:5" ht="12.75">
      <c r="A19" s="3" t="s">
        <v>3</v>
      </c>
      <c r="B19" s="47">
        <v>6</v>
      </c>
      <c r="C19" s="47">
        <v>6</v>
      </c>
      <c r="D19" s="144">
        <v>5.8</v>
      </c>
      <c r="E19" s="51">
        <f t="shared" si="0"/>
        <v>96.66666666666667</v>
      </c>
    </row>
    <row r="20" spans="1:5" ht="12.75">
      <c r="A20" s="3" t="s">
        <v>4</v>
      </c>
      <c r="B20" s="47">
        <v>700</v>
      </c>
      <c r="C20" s="47">
        <v>736</v>
      </c>
      <c r="D20" s="144">
        <v>736.4</v>
      </c>
      <c r="E20" s="51">
        <f t="shared" si="0"/>
        <v>100.05434782608695</v>
      </c>
    </row>
    <row r="21" spans="1:5" ht="12.75">
      <c r="A21" s="3" t="s">
        <v>179</v>
      </c>
      <c r="B21" s="47">
        <v>0</v>
      </c>
      <c r="C21" s="47">
        <v>22793</v>
      </c>
      <c r="D21" s="144">
        <v>22793</v>
      </c>
      <c r="E21" s="51">
        <f t="shared" si="0"/>
        <v>100</v>
      </c>
    </row>
    <row r="22" spans="1:5" ht="12.75">
      <c r="A22" s="3" t="s">
        <v>35</v>
      </c>
      <c r="B22" s="47">
        <v>600</v>
      </c>
      <c r="C22" s="47">
        <v>600</v>
      </c>
      <c r="D22" s="144">
        <v>485.9</v>
      </c>
      <c r="E22" s="51">
        <f t="shared" si="0"/>
        <v>80.98333333333333</v>
      </c>
    </row>
    <row r="23" spans="1:5" ht="12.75">
      <c r="A23" s="3" t="s">
        <v>114</v>
      </c>
      <c r="B23" s="47">
        <v>150</v>
      </c>
      <c r="C23" s="47">
        <v>150</v>
      </c>
      <c r="D23" s="144">
        <v>150</v>
      </c>
      <c r="E23" s="51">
        <f t="shared" si="0"/>
        <v>100</v>
      </c>
    </row>
    <row r="24" spans="1:5" ht="12.75">
      <c r="A24" s="3" t="s">
        <v>150</v>
      </c>
      <c r="B24" s="47">
        <v>0</v>
      </c>
      <c r="C24" s="47">
        <v>0</v>
      </c>
      <c r="D24" s="144">
        <v>0</v>
      </c>
      <c r="E24" s="51">
        <v>0</v>
      </c>
    </row>
    <row r="25" spans="1:5" ht="12.75">
      <c r="A25" s="3" t="s">
        <v>16</v>
      </c>
      <c r="B25" s="47">
        <v>34127</v>
      </c>
      <c r="C25" s="47">
        <v>17068.9</v>
      </c>
      <c r="D25" s="144">
        <v>0</v>
      </c>
      <c r="E25" s="51">
        <f>D25/C25*100</f>
        <v>0</v>
      </c>
    </row>
    <row r="26" spans="1:5" ht="12.75">
      <c r="A26" s="3" t="s">
        <v>151</v>
      </c>
      <c r="B26" s="47">
        <v>430000</v>
      </c>
      <c r="C26" s="47">
        <v>0</v>
      </c>
      <c r="D26" s="144">
        <v>0</v>
      </c>
      <c r="E26" s="51">
        <v>0</v>
      </c>
    </row>
    <row r="27" spans="1:5" ht="12.75">
      <c r="A27" s="3" t="s">
        <v>152</v>
      </c>
      <c r="B27" s="47">
        <v>0</v>
      </c>
      <c r="C27" s="47">
        <v>33</v>
      </c>
      <c r="D27" s="145">
        <v>32.7</v>
      </c>
      <c r="E27" s="51">
        <v>0</v>
      </c>
    </row>
    <row r="28" spans="1:5" ht="12.75">
      <c r="A28" s="8" t="s">
        <v>93</v>
      </c>
      <c r="B28" s="47">
        <v>500</v>
      </c>
      <c r="C28" s="47">
        <v>500</v>
      </c>
      <c r="D28" s="145">
        <v>356.3</v>
      </c>
      <c r="E28" s="51">
        <f>D28/C28*100</f>
        <v>71.26</v>
      </c>
    </row>
    <row r="29" spans="1:5" ht="12.75">
      <c r="A29" s="8" t="s">
        <v>110</v>
      </c>
      <c r="B29" s="47">
        <v>0</v>
      </c>
      <c r="C29" s="47">
        <v>100</v>
      </c>
      <c r="D29" s="145">
        <v>99.4</v>
      </c>
      <c r="E29" s="51">
        <f>D29/C29*100</f>
        <v>99.4</v>
      </c>
    </row>
    <row r="30" spans="1:5" ht="12.75">
      <c r="A30" s="8" t="s">
        <v>190</v>
      </c>
      <c r="B30" s="47"/>
      <c r="C30" s="47">
        <v>0</v>
      </c>
      <c r="D30" s="145">
        <v>59.5</v>
      </c>
      <c r="E30" s="50">
        <v>0</v>
      </c>
    </row>
    <row r="31" spans="1:5" ht="13.5" thickBot="1">
      <c r="A31" s="4" t="s">
        <v>75</v>
      </c>
      <c r="B31" s="47">
        <v>0</v>
      </c>
      <c r="C31" s="47">
        <v>74</v>
      </c>
      <c r="D31" s="146">
        <v>71</v>
      </c>
      <c r="E31" s="52">
        <v>0</v>
      </c>
    </row>
    <row r="32" spans="1:5" ht="13.5" thickBot="1">
      <c r="A32" s="9" t="s">
        <v>172</v>
      </c>
      <c r="B32" s="57">
        <f>SUM(B33:B66)</f>
        <v>53042</v>
      </c>
      <c r="C32" s="57">
        <f>SUM(C33:C66)</f>
        <v>55665</v>
      </c>
      <c r="D32" s="48">
        <f>SUM(D33:D66)</f>
        <v>51052.09999999999</v>
      </c>
      <c r="E32" s="48">
        <f>D32/C32*100</f>
        <v>91.71310518278989</v>
      </c>
    </row>
    <row r="33" spans="1:5" ht="12.75">
      <c r="A33" s="53" t="s">
        <v>50</v>
      </c>
      <c r="B33" s="49">
        <v>70</v>
      </c>
      <c r="C33" s="147">
        <v>0</v>
      </c>
      <c r="D33" s="49">
        <v>0</v>
      </c>
      <c r="E33" s="46">
        <v>0</v>
      </c>
    </row>
    <row r="34" spans="1:5" ht="12.75">
      <c r="A34" s="54" t="s">
        <v>51</v>
      </c>
      <c r="B34" s="51">
        <v>10</v>
      </c>
      <c r="C34" s="144">
        <v>0</v>
      </c>
      <c r="D34" s="131">
        <v>0</v>
      </c>
      <c r="E34" s="46">
        <v>0</v>
      </c>
    </row>
    <row r="35" spans="1:5" ht="12.75">
      <c r="A35" s="54" t="s">
        <v>52</v>
      </c>
      <c r="B35" s="51">
        <v>1350</v>
      </c>
      <c r="C35" s="144">
        <v>521</v>
      </c>
      <c r="D35" s="51">
        <v>303.8</v>
      </c>
      <c r="E35" s="47">
        <f aca="true" t="shared" si="1" ref="E35:E45">D35/C35*100</f>
        <v>58.310940499040306</v>
      </c>
    </row>
    <row r="36" spans="1:5" ht="12.75">
      <c r="A36" s="54" t="s">
        <v>53</v>
      </c>
      <c r="B36" s="51">
        <v>2097</v>
      </c>
      <c r="C36" s="144">
        <v>629</v>
      </c>
      <c r="D36" s="51">
        <v>578.8</v>
      </c>
      <c r="E36" s="47">
        <f t="shared" si="1"/>
        <v>92.01907790143083</v>
      </c>
    </row>
    <row r="37" spans="1:5" ht="12.75">
      <c r="A37" s="54" t="s">
        <v>54</v>
      </c>
      <c r="B37" s="51">
        <v>825</v>
      </c>
      <c r="C37" s="144">
        <v>276</v>
      </c>
      <c r="D37" s="51">
        <v>260.6</v>
      </c>
      <c r="E37" s="47">
        <f t="shared" si="1"/>
        <v>94.42028985507247</v>
      </c>
    </row>
    <row r="38" spans="1:5" ht="12.75">
      <c r="A38" s="54" t="s">
        <v>55</v>
      </c>
      <c r="B38" s="51">
        <v>3000</v>
      </c>
      <c r="C38" s="144">
        <v>1393</v>
      </c>
      <c r="D38" s="51">
        <v>1096.9</v>
      </c>
      <c r="E38" s="47">
        <f t="shared" si="1"/>
        <v>78.74371859296483</v>
      </c>
    </row>
    <row r="39" spans="1:5" ht="12.75">
      <c r="A39" s="54" t="s">
        <v>56</v>
      </c>
      <c r="B39" s="51">
        <v>1580</v>
      </c>
      <c r="C39" s="144">
        <v>295</v>
      </c>
      <c r="D39" s="51">
        <v>260</v>
      </c>
      <c r="E39" s="47">
        <f t="shared" si="1"/>
        <v>88.13559322033898</v>
      </c>
    </row>
    <row r="40" spans="1:5" ht="12.75">
      <c r="A40" s="54" t="s">
        <v>57</v>
      </c>
      <c r="B40" s="51">
        <v>2800</v>
      </c>
      <c r="C40" s="144">
        <v>933</v>
      </c>
      <c r="D40" s="51">
        <v>905.1</v>
      </c>
      <c r="E40" s="47">
        <f t="shared" si="1"/>
        <v>97.0096463022508</v>
      </c>
    </row>
    <row r="41" spans="1:7" ht="12.75">
      <c r="A41" s="54" t="s">
        <v>58</v>
      </c>
      <c r="B41" s="51">
        <v>500</v>
      </c>
      <c r="C41" s="144">
        <v>46</v>
      </c>
      <c r="D41" s="51">
        <v>45.1</v>
      </c>
      <c r="E41" s="47">
        <f t="shared" si="1"/>
        <v>98.04347826086956</v>
      </c>
      <c r="G41" s="25"/>
    </row>
    <row r="42" spans="1:7" ht="12.75">
      <c r="A42" s="54" t="s">
        <v>59</v>
      </c>
      <c r="B42" s="51">
        <v>1</v>
      </c>
      <c r="C42" s="144">
        <v>1</v>
      </c>
      <c r="D42" s="51">
        <v>0.2</v>
      </c>
      <c r="E42" s="47">
        <f t="shared" si="1"/>
        <v>20</v>
      </c>
      <c r="G42" s="25"/>
    </row>
    <row r="43" spans="1:7" ht="12.75">
      <c r="A43" s="54" t="s">
        <v>90</v>
      </c>
      <c r="B43" s="51">
        <v>1600</v>
      </c>
      <c r="C43" s="144">
        <v>268</v>
      </c>
      <c r="D43" s="51">
        <v>265.4</v>
      </c>
      <c r="E43" s="47">
        <f t="shared" si="1"/>
        <v>99.02985074626865</v>
      </c>
      <c r="G43" s="26"/>
    </row>
    <row r="44" spans="1:5" ht="12.75">
      <c r="A44" s="54" t="s">
        <v>99</v>
      </c>
      <c r="B44" s="51">
        <v>4000</v>
      </c>
      <c r="C44" s="144">
        <v>3813</v>
      </c>
      <c r="D44" s="50">
        <v>3634.9</v>
      </c>
      <c r="E44" s="118">
        <f t="shared" si="1"/>
        <v>95.32913716233938</v>
      </c>
    </row>
    <row r="45" spans="1:5" ht="12.75">
      <c r="A45" s="54" t="s">
        <v>60</v>
      </c>
      <c r="B45" s="51">
        <v>330</v>
      </c>
      <c r="C45" s="144">
        <v>583</v>
      </c>
      <c r="D45" s="50">
        <v>518.7</v>
      </c>
      <c r="E45" s="118">
        <f t="shared" si="1"/>
        <v>88.97084048027445</v>
      </c>
    </row>
    <row r="46" spans="1:5" ht="12.75">
      <c r="A46" s="54" t="s">
        <v>61</v>
      </c>
      <c r="B46" s="51">
        <v>2130</v>
      </c>
      <c r="C46" s="144">
        <v>4132</v>
      </c>
      <c r="D46" s="51">
        <v>4014.5</v>
      </c>
      <c r="E46" s="47">
        <f aca="true" t="shared" si="2" ref="E46:E72">D46/C46*100</f>
        <v>97.15634075508228</v>
      </c>
    </row>
    <row r="47" spans="1:5" ht="12.75">
      <c r="A47" s="54" t="s">
        <v>5</v>
      </c>
      <c r="B47" s="51">
        <v>9675</v>
      </c>
      <c r="C47" s="144">
        <v>8713</v>
      </c>
      <c r="D47" s="131">
        <v>7781.8</v>
      </c>
      <c r="E47" s="47">
        <f t="shared" si="2"/>
        <v>89.31252151956846</v>
      </c>
    </row>
    <row r="48" spans="1:7" ht="12.75">
      <c r="A48" s="54" t="s">
        <v>112</v>
      </c>
      <c r="B48" s="51">
        <v>1480</v>
      </c>
      <c r="C48" s="144">
        <v>2351</v>
      </c>
      <c r="D48" s="131">
        <v>2163.2</v>
      </c>
      <c r="E48" s="47">
        <f t="shared" si="2"/>
        <v>92.01190982560612</v>
      </c>
      <c r="G48" s="25"/>
    </row>
    <row r="49" spans="1:7" ht="12.75">
      <c r="A49" s="54" t="s">
        <v>97</v>
      </c>
      <c r="B49" s="55">
        <v>250</v>
      </c>
      <c r="C49" s="148">
        <v>0</v>
      </c>
      <c r="D49" s="131">
        <v>0</v>
      </c>
      <c r="E49" s="47">
        <v>0</v>
      </c>
      <c r="G49" s="25"/>
    </row>
    <row r="50" spans="1:7" ht="12.75">
      <c r="A50" s="54" t="s">
        <v>115</v>
      </c>
      <c r="B50" s="55">
        <v>245</v>
      </c>
      <c r="C50" s="148">
        <v>42</v>
      </c>
      <c r="D50" s="50">
        <v>40.7</v>
      </c>
      <c r="E50" s="47">
        <f t="shared" si="2"/>
        <v>96.90476190476191</v>
      </c>
      <c r="G50" s="25"/>
    </row>
    <row r="51" spans="1:7" ht="12.75">
      <c r="A51" s="54" t="s">
        <v>62</v>
      </c>
      <c r="B51" s="51">
        <v>540</v>
      </c>
      <c r="C51" s="144">
        <v>207</v>
      </c>
      <c r="D51" s="50">
        <v>187.6</v>
      </c>
      <c r="E51" s="47">
        <v>0</v>
      </c>
      <c r="G51" s="25"/>
    </row>
    <row r="52" spans="1:7" ht="12.75">
      <c r="A52" s="54" t="s">
        <v>106</v>
      </c>
      <c r="B52" s="51">
        <v>500</v>
      </c>
      <c r="C52" s="144">
        <v>500</v>
      </c>
      <c r="D52" s="51">
        <v>392.1</v>
      </c>
      <c r="E52" s="47">
        <f t="shared" si="2"/>
        <v>78.42</v>
      </c>
      <c r="G52" s="26"/>
    </row>
    <row r="53" spans="1:7" ht="12.75">
      <c r="A53" s="54" t="s">
        <v>91</v>
      </c>
      <c r="B53" s="51">
        <v>50</v>
      </c>
      <c r="C53" s="144">
        <v>50</v>
      </c>
      <c r="D53" s="51">
        <v>20</v>
      </c>
      <c r="E53" s="47">
        <f t="shared" si="2"/>
        <v>40</v>
      </c>
      <c r="G53" s="24"/>
    </row>
    <row r="54" spans="1:5" ht="12.75">
      <c r="A54" s="54" t="s">
        <v>4</v>
      </c>
      <c r="B54" s="51">
        <v>2650</v>
      </c>
      <c r="C54" s="144">
        <v>2430</v>
      </c>
      <c r="D54" s="51">
        <v>1090.5</v>
      </c>
      <c r="E54" s="47">
        <f t="shared" si="2"/>
        <v>44.87654320987654</v>
      </c>
    </row>
    <row r="55" spans="1:5" ht="12.75">
      <c r="A55" s="54" t="s">
        <v>70</v>
      </c>
      <c r="B55" s="51">
        <v>0</v>
      </c>
      <c r="C55" s="144">
        <v>5</v>
      </c>
      <c r="D55" s="51">
        <v>4.6</v>
      </c>
      <c r="E55" s="47">
        <v>0</v>
      </c>
    </row>
    <row r="56" spans="1:5" ht="12.75">
      <c r="A56" s="54" t="s">
        <v>63</v>
      </c>
      <c r="B56" s="51">
        <v>20</v>
      </c>
      <c r="C56" s="144">
        <v>20</v>
      </c>
      <c r="D56" s="51">
        <v>0.6</v>
      </c>
      <c r="E56" s="47">
        <f t="shared" si="2"/>
        <v>3</v>
      </c>
    </row>
    <row r="57" spans="1:5" ht="12.75">
      <c r="A57" s="54" t="s">
        <v>64</v>
      </c>
      <c r="B57" s="51">
        <v>200</v>
      </c>
      <c r="C57" s="144">
        <v>333</v>
      </c>
      <c r="D57" s="51">
        <v>332.9</v>
      </c>
      <c r="E57" s="47">
        <f t="shared" si="2"/>
        <v>99.96996996996997</v>
      </c>
    </row>
    <row r="58" spans="1:5" ht="12.75">
      <c r="A58" s="54" t="s">
        <v>100</v>
      </c>
      <c r="B58" s="51">
        <v>150</v>
      </c>
      <c r="C58" s="144">
        <v>150</v>
      </c>
      <c r="D58" s="51">
        <v>66</v>
      </c>
      <c r="E58" s="47">
        <f t="shared" si="2"/>
        <v>44</v>
      </c>
    </row>
    <row r="59" spans="1:5" ht="12.75">
      <c r="A59" s="54" t="s">
        <v>116</v>
      </c>
      <c r="B59" s="51">
        <v>4000</v>
      </c>
      <c r="C59" s="144">
        <v>300</v>
      </c>
      <c r="D59" s="51">
        <v>113.8</v>
      </c>
      <c r="E59" s="47">
        <f t="shared" si="2"/>
        <v>37.93333333333333</v>
      </c>
    </row>
    <row r="60" spans="1:5" ht="12.75">
      <c r="A60" s="54" t="s">
        <v>183</v>
      </c>
      <c r="B60" s="51">
        <v>0</v>
      </c>
      <c r="C60" s="144">
        <v>1014</v>
      </c>
      <c r="D60" s="51">
        <v>1013.8</v>
      </c>
      <c r="E60" s="47">
        <f t="shared" si="2"/>
        <v>99.98027613412228</v>
      </c>
    </row>
    <row r="61" spans="1:5" ht="12.75">
      <c r="A61" s="54" t="s">
        <v>107</v>
      </c>
      <c r="B61" s="51">
        <v>0</v>
      </c>
      <c r="C61" s="144">
        <v>12310</v>
      </c>
      <c r="D61" s="51">
        <v>11960.6</v>
      </c>
      <c r="E61" s="47">
        <v>0</v>
      </c>
    </row>
    <row r="62" spans="1:5" ht="12.75">
      <c r="A62" s="54" t="s">
        <v>6</v>
      </c>
      <c r="B62" s="51">
        <v>12000</v>
      </c>
      <c r="C62" s="144">
        <v>3350</v>
      </c>
      <c r="D62" s="51">
        <v>3260.5</v>
      </c>
      <c r="E62" s="47">
        <f t="shared" si="2"/>
        <v>97.32835820895522</v>
      </c>
    </row>
    <row r="63" spans="1:5" ht="12.75">
      <c r="A63" s="54" t="s">
        <v>141</v>
      </c>
      <c r="B63" s="51">
        <v>0</v>
      </c>
      <c r="C63" s="144">
        <v>9496</v>
      </c>
      <c r="D63" s="51">
        <v>9495.2</v>
      </c>
      <c r="E63" s="47">
        <v>0</v>
      </c>
    </row>
    <row r="64" spans="1:5" ht="12.75">
      <c r="A64" s="54" t="s">
        <v>153</v>
      </c>
      <c r="B64" s="55">
        <v>39</v>
      </c>
      <c r="C64" s="148">
        <v>39</v>
      </c>
      <c r="D64" s="50">
        <v>28.7</v>
      </c>
      <c r="E64" s="47">
        <f t="shared" si="2"/>
        <v>73.58974358974358</v>
      </c>
    </row>
    <row r="65" spans="1:5" ht="12.75">
      <c r="A65" s="54" t="s">
        <v>188</v>
      </c>
      <c r="B65" s="150">
        <v>0</v>
      </c>
      <c r="C65" s="151">
        <v>815</v>
      </c>
      <c r="D65" s="50">
        <v>721.1</v>
      </c>
      <c r="E65" s="47">
        <f t="shared" si="2"/>
        <v>88.47852760736197</v>
      </c>
    </row>
    <row r="66" spans="1:5" ht="13.5" thickBot="1">
      <c r="A66" s="54" t="s">
        <v>36</v>
      </c>
      <c r="B66" s="56">
        <v>950</v>
      </c>
      <c r="C66" s="149">
        <v>650</v>
      </c>
      <c r="D66" s="52">
        <v>494.4</v>
      </c>
      <c r="E66" s="47">
        <f t="shared" si="2"/>
        <v>76.06153846153846</v>
      </c>
    </row>
    <row r="67" spans="1:5" ht="13.5" thickBot="1">
      <c r="A67" s="9" t="s">
        <v>103</v>
      </c>
      <c r="B67" s="48">
        <v>20000</v>
      </c>
      <c r="C67" s="48">
        <v>20000</v>
      </c>
      <c r="D67" s="48">
        <v>17408.6</v>
      </c>
      <c r="E67" s="48">
        <f>D67/C67*100</f>
        <v>87.04299999999999</v>
      </c>
    </row>
    <row r="68" spans="1:7" ht="13.5" thickBot="1">
      <c r="A68" s="9" t="s">
        <v>79</v>
      </c>
      <c r="B68" s="58">
        <f>SUM(B69:B72)</f>
        <v>177600</v>
      </c>
      <c r="C68" s="58">
        <f>SUM(C69:C72)</f>
        <v>196339</v>
      </c>
      <c r="D68" s="58">
        <f>SUM(D69:D72)</f>
        <v>193024.5</v>
      </c>
      <c r="E68" s="48">
        <f>D68/C68*100</f>
        <v>98.3118483846816</v>
      </c>
      <c r="G68" s="1"/>
    </row>
    <row r="69" spans="1:7" ht="12.75">
      <c r="A69" s="2" t="s">
        <v>117</v>
      </c>
      <c r="B69" s="59">
        <v>600</v>
      </c>
      <c r="C69" s="47">
        <v>1489</v>
      </c>
      <c r="D69" s="139">
        <v>1325.4</v>
      </c>
      <c r="E69" s="51">
        <f t="shared" si="2"/>
        <v>89.01276024177301</v>
      </c>
      <c r="G69" s="1"/>
    </row>
    <row r="70" spans="1:7" ht="12.75">
      <c r="A70" s="3" t="s">
        <v>154</v>
      </c>
      <c r="B70" s="47">
        <v>87000</v>
      </c>
      <c r="C70" s="47">
        <v>59750</v>
      </c>
      <c r="D70" s="139">
        <v>57808.2</v>
      </c>
      <c r="E70" s="51">
        <f t="shared" si="2"/>
        <v>96.75012552301254</v>
      </c>
      <c r="G70" s="27"/>
    </row>
    <row r="71" spans="1:7" ht="12.75">
      <c r="A71" s="3" t="s">
        <v>155</v>
      </c>
      <c r="B71" s="47">
        <v>90000</v>
      </c>
      <c r="C71" s="47">
        <v>123215</v>
      </c>
      <c r="D71" s="139">
        <v>122002</v>
      </c>
      <c r="E71" s="51">
        <f t="shared" si="2"/>
        <v>99.01554193888731</v>
      </c>
      <c r="G71" s="27"/>
    </row>
    <row r="72" spans="1:7" ht="13.5" thickBot="1">
      <c r="A72" s="42" t="s">
        <v>70</v>
      </c>
      <c r="B72" s="56">
        <v>0</v>
      </c>
      <c r="C72" s="47">
        <v>11885</v>
      </c>
      <c r="D72" s="108">
        <v>11888.9</v>
      </c>
      <c r="E72" s="51">
        <f t="shared" si="2"/>
        <v>100.03281447202355</v>
      </c>
      <c r="G72" s="27"/>
    </row>
    <row r="73" spans="1:7" ht="12.75">
      <c r="A73" s="159" t="s">
        <v>80</v>
      </c>
      <c r="B73" s="18" t="s">
        <v>65</v>
      </c>
      <c r="C73" s="20" t="s">
        <v>66</v>
      </c>
      <c r="D73" s="18" t="s">
        <v>67</v>
      </c>
      <c r="E73" s="18" t="s">
        <v>68</v>
      </c>
      <c r="G73" s="27"/>
    </row>
    <row r="74" spans="1:7" ht="13.5" thickBot="1">
      <c r="A74" s="160"/>
      <c r="B74" s="19" t="s">
        <v>148</v>
      </c>
      <c r="C74" s="21" t="s">
        <v>148</v>
      </c>
      <c r="D74" s="19" t="s">
        <v>186</v>
      </c>
      <c r="E74" s="19" t="s">
        <v>69</v>
      </c>
      <c r="G74" s="27"/>
    </row>
    <row r="75" spans="1:7" ht="13.5" thickBot="1">
      <c r="A75" s="40" t="s">
        <v>118</v>
      </c>
      <c r="B75" s="58">
        <v>620</v>
      </c>
      <c r="C75" s="58">
        <v>852</v>
      </c>
      <c r="D75" s="58">
        <v>304.1</v>
      </c>
      <c r="E75" s="48">
        <f>D75/C75*100</f>
        <v>35.6924882629108</v>
      </c>
      <c r="G75" s="27"/>
    </row>
    <row r="76" spans="1:7" ht="13.5" thickBot="1">
      <c r="A76" s="9" t="s">
        <v>82</v>
      </c>
      <c r="B76" s="48">
        <f>SUM(B77:B78)</f>
        <v>545</v>
      </c>
      <c r="C76" s="48">
        <f>SUM(C77:C78)</f>
        <v>545</v>
      </c>
      <c r="D76" s="48">
        <f>SUM(D77:D78)</f>
        <v>472.79999999999995</v>
      </c>
      <c r="E76" s="48">
        <f aca="true" t="shared" si="3" ref="E76:E81">D76/C76*100</f>
        <v>86.75229357798165</v>
      </c>
      <c r="G76" s="1"/>
    </row>
    <row r="77" spans="1:7" ht="12.75">
      <c r="A77" s="60" t="s">
        <v>44</v>
      </c>
      <c r="B77" s="59">
        <v>145</v>
      </c>
      <c r="C77" s="59">
        <v>145</v>
      </c>
      <c r="D77" s="109">
        <v>110.9</v>
      </c>
      <c r="E77" s="51">
        <f t="shared" si="3"/>
        <v>76.48275862068967</v>
      </c>
      <c r="G77" s="25"/>
    </row>
    <row r="78" spans="1:7" ht="13.5" thickBot="1">
      <c r="A78" s="61" t="s">
        <v>43</v>
      </c>
      <c r="B78" s="56">
        <v>400</v>
      </c>
      <c r="C78" s="56">
        <v>400</v>
      </c>
      <c r="D78" s="108">
        <v>361.9</v>
      </c>
      <c r="E78" s="51">
        <f t="shared" si="3"/>
        <v>90.475</v>
      </c>
      <c r="G78" s="25"/>
    </row>
    <row r="79" spans="1:7" ht="13.5" thickBot="1">
      <c r="A79" s="9" t="s">
        <v>119</v>
      </c>
      <c r="B79" s="48">
        <f>SUM(B80:B96)</f>
        <v>55457</v>
      </c>
      <c r="C79" s="48">
        <f>SUM(C80:C96)</f>
        <v>56413</v>
      </c>
      <c r="D79" s="48">
        <f>SUM(D80:D96)</f>
        <v>56145.9</v>
      </c>
      <c r="E79" s="48">
        <f t="shared" si="3"/>
        <v>99.52652757343165</v>
      </c>
      <c r="G79" s="1"/>
    </row>
    <row r="80" spans="1:7" ht="12.75">
      <c r="A80" s="53" t="s">
        <v>28</v>
      </c>
      <c r="B80" s="49">
        <v>12335</v>
      </c>
      <c r="C80" s="49">
        <v>12515</v>
      </c>
      <c r="D80" s="49">
        <v>12515.4</v>
      </c>
      <c r="E80" s="49">
        <f t="shared" si="3"/>
        <v>100.00319616460247</v>
      </c>
      <c r="G80" s="25"/>
    </row>
    <row r="81" spans="1:7" ht="12.75">
      <c r="A81" s="54" t="s">
        <v>146</v>
      </c>
      <c r="B81" s="51">
        <v>2125</v>
      </c>
      <c r="C81" s="51">
        <v>2507</v>
      </c>
      <c r="D81" s="51">
        <v>2507</v>
      </c>
      <c r="E81" s="51">
        <f t="shared" si="3"/>
        <v>100</v>
      </c>
      <c r="G81" s="25"/>
    </row>
    <row r="82" spans="1:7" ht="12.75">
      <c r="A82" s="54" t="s">
        <v>29</v>
      </c>
      <c r="B82" s="51">
        <v>5430</v>
      </c>
      <c r="C82" s="51">
        <v>5530</v>
      </c>
      <c r="D82" s="51">
        <v>5529.8</v>
      </c>
      <c r="E82" s="51">
        <f>D82/C82*100</f>
        <v>99.99638336347198</v>
      </c>
      <c r="G82" s="25"/>
    </row>
    <row r="83" spans="1:7" ht="12.75">
      <c r="A83" s="54" t="s">
        <v>156</v>
      </c>
      <c r="B83" s="51">
        <v>3200</v>
      </c>
      <c r="C83" s="51">
        <v>3301</v>
      </c>
      <c r="D83" s="51">
        <v>3300.6</v>
      </c>
      <c r="E83" s="51">
        <f>D83/C83*100</f>
        <v>99.98788245986064</v>
      </c>
      <c r="G83" s="24"/>
    </row>
    <row r="84" spans="1:5" ht="12.75">
      <c r="A84" s="54" t="s">
        <v>157</v>
      </c>
      <c r="B84" s="51">
        <v>3133</v>
      </c>
      <c r="C84" s="51">
        <v>3195</v>
      </c>
      <c r="D84" s="51">
        <v>3194.2</v>
      </c>
      <c r="E84" s="51">
        <f>D84/C84*100</f>
        <v>99.97496087636932</v>
      </c>
    </row>
    <row r="85" spans="1:5" ht="12.75">
      <c r="A85" s="54" t="s">
        <v>158</v>
      </c>
      <c r="B85" s="51">
        <v>4005</v>
      </c>
      <c r="C85" s="51">
        <v>4073</v>
      </c>
      <c r="D85" s="51">
        <v>4073.3</v>
      </c>
      <c r="E85" s="51">
        <f>D85/C85*100</f>
        <v>100.00736557819789</v>
      </c>
    </row>
    <row r="86" spans="1:5" ht="12.75">
      <c r="A86" s="54" t="s">
        <v>159</v>
      </c>
      <c r="B86" s="51">
        <v>3975</v>
      </c>
      <c r="C86" s="51">
        <v>3995</v>
      </c>
      <c r="D86" s="51">
        <v>3995</v>
      </c>
      <c r="E86" s="51">
        <f aca="true" t="shared" si="4" ref="E86:E95">D86/C86*100</f>
        <v>100</v>
      </c>
    </row>
    <row r="87" spans="1:5" ht="12.75">
      <c r="A87" s="54" t="s">
        <v>160</v>
      </c>
      <c r="B87" s="51">
        <v>3924</v>
      </c>
      <c r="C87" s="51">
        <v>4008</v>
      </c>
      <c r="D87" s="51">
        <v>4007.6</v>
      </c>
      <c r="E87" s="51">
        <f t="shared" si="4"/>
        <v>99.99001996007983</v>
      </c>
    </row>
    <row r="88" spans="1:5" ht="12.75">
      <c r="A88" s="54" t="s">
        <v>161</v>
      </c>
      <c r="B88" s="51">
        <v>2325</v>
      </c>
      <c r="C88" s="51">
        <v>2685</v>
      </c>
      <c r="D88" s="51">
        <v>2684.5</v>
      </c>
      <c r="E88" s="51">
        <f t="shared" si="4"/>
        <v>99.98137802607077</v>
      </c>
    </row>
    <row r="89" spans="1:5" ht="12.75">
      <c r="A89" s="54" t="s">
        <v>162</v>
      </c>
      <c r="B89" s="51">
        <v>300</v>
      </c>
      <c r="C89" s="51">
        <v>0</v>
      </c>
      <c r="D89" s="51">
        <v>0</v>
      </c>
      <c r="E89" s="51">
        <v>0</v>
      </c>
    </row>
    <row r="90" spans="1:5" ht="12.75">
      <c r="A90" s="54" t="s">
        <v>163</v>
      </c>
      <c r="B90" s="51">
        <v>3070</v>
      </c>
      <c r="C90" s="51">
        <v>3115</v>
      </c>
      <c r="D90" s="51">
        <v>3114.8</v>
      </c>
      <c r="E90" s="51">
        <f t="shared" si="4"/>
        <v>99.99357945425362</v>
      </c>
    </row>
    <row r="91" spans="1:5" ht="12.75">
      <c r="A91" s="54" t="s">
        <v>164</v>
      </c>
      <c r="B91" s="51">
        <v>4300</v>
      </c>
      <c r="C91" s="51">
        <v>4310</v>
      </c>
      <c r="D91" s="51">
        <v>4310</v>
      </c>
      <c r="E91" s="51">
        <f t="shared" si="4"/>
        <v>100</v>
      </c>
    </row>
    <row r="92" spans="1:5" ht="12.75">
      <c r="A92" s="54" t="s">
        <v>165</v>
      </c>
      <c r="B92" s="51">
        <v>4000</v>
      </c>
      <c r="C92" s="51">
        <v>4175</v>
      </c>
      <c r="D92" s="51">
        <v>4174.6</v>
      </c>
      <c r="E92" s="51">
        <f t="shared" si="4"/>
        <v>99.99041916167666</v>
      </c>
    </row>
    <row r="93" spans="1:5" ht="12.75">
      <c r="A93" s="54" t="s">
        <v>30</v>
      </c>
      <c r="B93" s="51">
        <v>1000</v>
      </c>
      <c r="C93" s="51">
        <v>1000</v>
      </c>
      <c r="D93" s="51">
        <v>1000</v>
      </c>
      <c r="E93" s="51">
        <f t="shared" si="4"/>
        <v>100</v>
      </c>
    </row>
    <row r="94" spans="1:7" ht="12.75">
      <c r="A94" s="78" t="s">
        <v>166</v>
      </c>
      <c r="B94" s="51">
        <v>1195</v>
      </c>
      <c r="C94" s="51">
        <v>1288</v>
      </c>
      <c r="D94" s="139">
        <v>1207.9</v>
      </c>
      <c r="E94" s="51">
        <f t="shared" si="4"/>
        <v>93.78105590062113</v>
      </c>
      <c r="G94" s="28"/>
    </row>
    <row r="95" spans="1:7" ht="12.75">
      <c r="A95" s="78" t="s">
        <v>167</v>
      </c>
      <c r="B95" s="51">
        <v>290</v>
      </c>
      <c r="C95" s="51">
        <v>181</v>
      </c>
      <c r="D95" s="64">
        <v>0</v>
      </c>
      <c r="E95" s="51">
        <f t="shared" si="4"/>
        <v>0</v>
      </c>
      <c r="G95" s="28"/>
    </row>
    <row r="96" spans="1:7" ht="13.5" thickBot="1">
      <c r="A96" s="79" t="s">
        <v>168</v>
      </c>
      <c r="B96" s="52">
        <v>850</v>
      </c>
      <c r="C96" s="52">
        <v>535</v>
      </c>
      <c r="D96" s="142">
        <v>531.2</v>
      </c>
      <c r="E96" s="52">
        <f aca="true" t="shared" si="5" ref="E96:E103">D96/C96*100</f>
        <v>99.28971962616824</v>
      </c>
      <c r="G96" s="28"/>
    </row>
    <row r="97" spans="1:5" ht="13.5" thickBot="1">
      <c r="A97" s="37" t="s">
        <v>31</v>
      </c>
      <c r="B97" s="58">
        <f>SUM(B98:B108)</f>
        <v>12260</v>
      </c>
      <c r="C97" s="58">
        <f>SUM(C98:C108)</f>
        <v>12030</v>
      </c>
      <c r="D97" s="58">
        <f>SUM(D98:D108)</f>
        <v>10287.6</v>
      </c>
      <c r="E97" s="143">
        <f>D97/C97*100</f>
        <v>85.51620947630923</v>
      </c>
    </row>
    <row r="98" spans="1:5" ht="12.75">
      <c r="A98" s="30" t="s">
        <v>37</v>
      </c>
      <c r="B98" s="55">
        <v>250</v>
      </c>
      <c r="C98" s="55">
        <v>267</v>
      </c>
      <c r="D98" s="64">
        <v>253.3</v>
      </c>
      <c r="E98" s="47">
        <f t="shared" si="5"/>
        <v>94.86891385767791</v>
      </c>
    </row>
    <row r="99" spans="1:7" ht="12.75">
      <c r="A99" s="30" t="s">
        <v>38</v>
      </c>
      <c r="B99" s="64">
        <v>3000</v>
      </c>
      <c r="C99" s="64">
        <v>3000</v>
      </c>
      <c r="D99" s="64">
        <v>2895.9</v>
      </c>
      <c r="E99" s="47">
        <f t="shared" si="5"/>
        <v>96.53</v>
      </c>
      <c r="G99" s="28"/>
    </row>
    <row r="100" spans="1:7" ht="12.75">
      <c r="A100" s="30" t="s">
        <v>120</v>
      </c>
      <c r="B100" s="64">
        <v>1370</v>
      </c>
      <c r="C100" s="64">
        <v>1320</v>
      </c>
      <c r="D100" s="64">
        <v>1298.7</v>
      </c>
      <c r="E100" s="47">
        <f t="shared" si="5"/>
        <v>98.38636363636364</v>
      </c>
      <c r="G100" s="28"/>
    </row>
    <row r="101" spans="1:7" ht="12.75">
      <c r="A101" s="30" t="s">
        <v>142</v>
      </c>
      <c r="B101" s="64">
        <v>0</v>
      </c>
      <c r="C101" s="64">
        <v>0</v>
      </c>
      <c r="D101" s="64">
        <v>0</v>
      </c>
      <c r="E101" s="51">
        <v>0</v>
      </c>
      <c r="G101" s="28"/>
    </row>
    <row r="102" spans="1:7" ht="12.75">
      <c r="A102" s="30" t="s">
        <v>121</v>
      </c>
      <c r="B102" s="64">
        <v>960</v>
      </c>
      <c r="C102" s="64">
        <v>1010</v>
      </c>
      <c r="D102" s="64">
        <v>921.8</v>
      </c>
      <c r="E102" s="47">
        <f t="shared" si="5"/>
        <v>91.26732673267325</v>
      </c>
      <c r="G102" s="28"/>
    </row>
    <row r="103" spans="1:7" ht="12.75">
      <c r="A103" s="30" t="s">
        <v>39</v>
      </c>
      <c r="B103" s="64">
        <v>450</v>
      </c>
      <c r="C103" s="64">
        <v>450</v>
      </c>
      <c r="D103" s="64">
        <v>438.1</v>
      </c>
      <c r="E103" s="47">
        <f t="shared" si="5"/>
        <v>97.35555555555557</v>
      </c>
      <c r="G103" s="28"/>
    </row>
    <row r="104" spans="1:7" ht="12.75">
      <c r="A104" s="30" t="s">
        <v>108</v>
      </c>
      <c r="B104" s="55">
        <v>400</v>
      </c>
      <c r="C104" s="55">
        <v>400</v>
      </c>
      <c r="D104" s="51">
        <v>288.1</v>
      </c>
      <c r="E104" s="47">
        <f>D104/C104*100</f>
        <v>72.025</v>
      </c>
      <c r="G104" s="26"/>
    </row>
    <row r="105" spans="1:7" ht="12.75">
      <c r="A105" s="3" t="s">
        <v>49</v>
      </c>
      <c r="B105" s="64">
        <v>5312</v>
      </c>
      <c r="C105" s="64">
        <v>5065</v>
      </c>
      <c r="D105" s="64">
        <v>4181.8</v>
      </c>
      <c r="E105" s="47">
        <f>D105/C105*100</f>
        <v>82.56268509378086</v>
      </c>
      <c r="G105" s="26"/>
    </row>
    <row r="106" spans="1:7" ht="12.75">
      <c r="A106" s="31" t="s">
        <v>74</v>
      </c>
      <c r="B106" s="51">
        <v>3</v>
      </c>
      <c r="C106" s="51">
        <v>3</v>
      </c>
      <c r="D106" s="141">
        <v>0.6</v>
      </c>
      <c r="E106" s="118">
        <v>0</v>
      </c>
      <c r="G106" s="28"/>
    </row>
    <row r="107" spans="1:7" ht="12.75">
      <c r="A107" s="31" t="s">
        <v>73</v>
      </c>
      <c r="B107" s="55">
        <v>15</v>
      </c>
      <c r="C107" s="55">
        <v>15</v>
      </c>
      <c r="D107" s="141">
        <v>9.3</v>
      </c>
      <c r="E107" s="118">
        <v>0</v>
      </c>
      <c r="G107" s="28"/>
    </row>
    <row r="108" spans="1:5" ht="13.5" thickBot="1">
      <c r="A108" s="32" t="s">
        <v>98</v>
      </c>
      <c r="B108" s="56">
        <v>500</v>
      </c>
      <c r="C108" s="56">
        <v>500</v>
      </c>
      <c r="D108" s="142">
        <v>0</v>
      </c>
      <c r="E108" s="63">
        <v>0</v>
      </c>
    </row>
    <row r="109" spans="1:5" ht="13.5" thickBot="1">
      <c r="A109" s="9" t="s">
        <v>173</v>
      </c>
      <c r="B109" s="58">
        <f>SUM(B110:B112)</f>
        <v>18064</v>
      </c>
      <c r="C109" s="58">
        <f>SUM(C110:C112)</f>
        <v>33973</v>
      </c>
      <c r="D109" s="48">
        <f>SUM(D110:D112)</f>
        <v>32474.299999999996</v>
      </c>
      <c r="E109" s="48">
        <f aca="true" t="shared" si="6" ref="E109:E132">D109/C109*100</f>
        <v>95.58855561769639</v>
      </c>
    </row>
    <row r="110" spans="1:5" ht="12.75">
      <c r="A110" s="3" t="s">
        <v>7</v>
      </c>
      <c r="B110" s="139">
        <v>17264</v>
      </c>
      <c r="C110" s="139">
        <v>17104</v>
      </c>
      <c r="D110" s="51">
        <v>17029.6</v>
      </c>
      <c r="E110" s="51">
        <f t="shared" si="6"/>
        <v>99.56501403180542</v>
      </c>
    </row>
    <row r="111" spans="1:5" ht="12.75">
      <c r="A111" s="3" t="s">
        <v>8</v>
      </c>
      <c r="B111" s="139">
        <v>800</v>
      </c>
      <c r="C111" s="139">
        <v>3410</v>
      </c>
      <c r="D111" s="51">
        <v>3268.8</v>
      </c>
      <c r="E111" s="51">
        <f>D111/C111*100</f>
        <v>95.85923753665689</v>
      </c>
    </row>
    <row r="112" spans="1:5" ht="13.5" thickBot="1">
      <c r="A112" s="3" t="s">
        <v>174</v>
      </c>
      <c r="B112" s="139">
        <v>0</v>
      </c>
      <c r="C112" s="139">
        <v>13459</v>
      </c>
      <c r="D112" s="51">
        <v>12175.9</v>
      </c>
      <c r="E112" s="51">
        <f t="shared" si="6"/>
        <v>90.46660227357158</v>
      </c>
    </row>
    <row r="113" spans="1:5" ht="13.5" thickBot="1">
      <c r="A113" s="9" t="s">
        <v>83</v>
      </c>
      <c r="B113" s="85">
        <f>SUM(B114:B119)</f>
        <v>119768</v>
      </c>
      <c r="C113" s="58">
        <f>SUM(C114:C119)</f>
        <v>128555</v>
      </c>
      <c r="D113" s="48">
        <f>SUM(D114:D119)</f>
        <v>111552.7</v>
      </c>
      <c r="E113" s="48">
        <f t="shared" si="6"/>
        <v>86.77429893819766</v>
      </c>
    </row>
    <row r="114" spans="1:5" ht="12.75">
      <c r="A114" s="80" t="s">
        <v>111</v>
      </c>
      <c r="B114" s="87">
        <v>81500</v>
      </c>
      <c r="C114" s="109">
        <v>87693</v>
      </c>
      <c r="D114" s="49">
        <v>76438.4</v>
      </c>
      <c r="E114" s="49">
        <f t="shared" si="6"/>
        <v>87.16590833932013</v>
      </c>
    </row>
    <row r="115" spans="1:7" ht="12.75">
      <c r="A115" s="81" t="s">
        <v>122</v>
      </c>
      <c r="B115" s="88">
        <v>3000</v>
      </c>
      <c r="C115" s="140">
        <v>3279</v>
      </c>
      <c r="D115" s="51">
        <v>2662.7</v>
      </c>
      <c r="E115" s="51">
        <f t="shared" si="6"/>
        <v>81.20463555962183</v>
      </c>
      <c r="G115" s="25"/>
    </row>
    <row r="116" spans="1:7" ht="12.75">
      <c r="A116" s="81" t="s">
        <v>123</v>
      </c>
      <c r="B116" s="86">
        <v>3920</v>
      </c>
      <c r="C116" s="139">
        <v>3920</v>
      </c>
      <c r="D116" s="50">
        <v>3709.3</v>
      </c>
      <c r="E116" s="51">
        <f t="shared" si="6"/>
        <v>94.625</v>
      </c>
      <c r="G116" s="25"/>
    </row>
    <row r="117" spans="1:7" ht="12.75">
      <c r="A117" s="82" t="s">
        <v>124</v>
      </c>
      <c r="B117" s="89">
        <v>30948</v>
      </c>
      <c r="C117" s="110">
        <v>33213</v>
      </c>
      <c r="D117" s="50">
        <v>28308.6</v>
      </c>
      <c r="E117" s="50">
        <f t="shared" si="6"/>
        <v>85.23349290940294</v>
      </c>
      <c r="G117" s="25"/>
    </row>
    <row r="118" spans="1:7" ht="12.75">
      <c r="A118" s="83" t="s">
        <v>169</v>
      </c>
      <c r="B118" s="90">
        <v>400</v>
      </c>
      <c r="C118" s="134">
        <v>450</v>
      </c>
      <c r="D118" s="50">
        <v>433.7</v>
      </c>
      <c r="E118" s="50">
        <f t="shared" si="6"/>
        <v>96.37777777777778</v>
      </c>
      <c r="G118" s="25"/>
    </row>
    <row r="119" spans="1:7" ht="13.5" thickBot="1">
      <c r="A119" s="84" t="s">
        <v>70</v>
      </c>
      <c r="B119" s="91">
        <v>0</v>
      </c>
      <c r="C119" s="108">
        <v>0</v>
      </c>
      <c r="D119" s="52">
        <v>0</v>
      </c>
      <c r="E119" s="52">
        <v>0</v>
      </c>
      <c r="G119" s="25"/>
    </row>
    <row r="120" spans="1:5" ht="13.5" thickBot="1">
      <c r="A120" s="36" t="s">
        <v>147</v>
      </c>
      <c r="B120" s="85">
        <f>SUM(B121:B126)</f>
        <v>12194</v>
      </c>
      <c r="C120" s="58">
        <f>SUM(C121:C126)</f>
        <v>14474</v>
      </c>
      <c r="D120" s="137">
        <f>SUM(D121:D126)</f>
        <v>13260.300000000001</v>
      </c>
      <c r="E120" s="138">
        <f t="shared" si="6"/>
        <v>91.61461931739672</v>
      </c>
    </row>
    <row r="121" spans="1:7" s="17" customFormat="1" ht="12.75">
      <c r="A121" s="33" t="s">
        <v>41</v>
      </c>
      <c r="B121" s="92">
        <v>730</v>
      </c>
      <c r="C121" s="109">
        <v>1480</v>
      </c>
      <c r="D121" s="59">
        <v>1418.8</v>
      </c>
      <c r="E121" s="62">
        <f t="shared" si="6"/>
        <v>95.86486486486486</v>
      </c>
      <c r="G121" s="29"/>
    </row>
    <row r="122" spans="1:7" s="17" customFormat="1" ht="12.75">
      <c r="A122" s="35" t="s">
        <v>104</v>
      </c>
      <c r="B122" s="93">
        <v>90</v>
      </c>
      <c r="C122" s="135">
        <v>90</v>
      </c>
      <c r="D122" s="55">
        <v>31.4</v>
      </c>
      <c r="E122" s="136">
        <f t="shared" si="6"/>
        <v>34.888888888888886</v>
      </c>
      <c r="G122" s="29"/>
    </row>
    <row r="123" spans="1:7" s="17" customFormat="1" ht="12.75">
      <c r="A123" s="35" t="s">
        <v>40</v>
      </c>
      <c r="B123" s="90">
        <v>100</v>
      </c>
      <c r="C123" s="134">
        <v>100</v>
      </c>
      <c r="D123" s="55">
        <v>43.3</v>
      </c>
      <c r="E123" s="118">
        <f t="shared" si="6"/>
        <v>43.3</v>
      </c>
      <c r="G123" s="29"/>
    </row>
    <row r="124" spans="1:7" s="17" customFormat="1" ht="12.75">
      <c r="A124" s="35" t="s">
        <v>42</v>
      </c>
      <c r="B124" s="94">
        <v>2292</v>
      </c>
      <c r="C124" s="64">
        <v>2292</v>
      </c>
      <c r="D124" s="51">
        <v>2174.6</v>
      </c>
      <c r="E124" s="47">
        <f t="shared" si="6"/>
        <v>94.87783595113439</v>
      </c>
      <c r="G124" s="29"/>
    </row>
    <row r="125" spans="1:7" s="17" customFormat="1" ht="12.75">
      <c r="A125" s="34" t="s">
        <v>125</v>
      </c>
      <c r="B125" s="95">
        <v>70</v>
      </c>
      <c r="C125" s="133">
        <v>70</v>
      </c>
      <c r="D125" s="50">
        <v>45.5</v>
      </c>
      <c r="E125" s="47">
        <f t="shared" si="6"/>
        <v>65</v>
      </c>
      <c r="G125" s="29"/>
    </row>
    <row r="126" spans="1:7" s="17" customFormat="1" ht="13.5" thickBot="1">
      <c r="A126" s="41" t="s">
        <v>126</v>
      </c>
      <c r="B126" s="108">
        <v>8912</v>
      </c>
      <c r="C126" s="108">
        <v>10442</v>
      </c>
      <c r="D126" s="132">
        <v>9546.7</v>
      </c>
      <c r="E126" s="63">
        <f t="shared" si="6"/>
        <v>91.42597203600843</v>
      </c>
      <c r="G126" s="29"/>
    </row>
    <row r="127" spans="1:7" ht="13.5" thickBot="1">
      <c r="A127" s="9" t="s">
        <v>84</v>
      </c>
      <c r="B127" s="85">
        <f>SUM(B128:B131)</f>
        <v>32914</v>
      </c>
      <c r="C127" s="58">
        <f>SUM(C128:C131)</f>
        <v>38972</v>
      </c>
      <c r="D127" s="48">
        <f>SUM(D128:D131)</f>
        <v>38086.5</v>
      </c>
      <c r="E127" s="130">
        <f t="shared" si="6"/>
        <v>97.7278558965411</v>
      </c>
      <c r="G127" s="24"/>
    </row>
    <row r="128" spans="1:5" ht="12.75">
      <c r="A128" s="2" t="s">
        <v>127</v>
      </c>
      <c r="B128" s="96">
        <v>5216</v>
      </c>
      <c r="C128" s="111">
        <v>5252</v>
      </c>
      <c r="D128" s="131">
        <v>5010.6</v>
      </c>
      <c r="E128" s="47">
        <f t="shared" si="6"/>
        <v>95.40365575019041</v>
      </c>
    </row>
    <row r="129" spans="1:5" ht="12.75">
      <c r="A129" s="3" t="s">
        <v>17</v>
      </c>
      <c r="B129" s="97">
        <v>0</v>
      </c>
      <c r="C129" s="112">
        <v>4710</v>
      </c>
      <c r="D129" s="51">
        <v>4703</v>
      </c>
      <c r="E129" s="47">
        <f t="shared" si="6"/>
        <v>99.85138004246285</v>
      </c>
    </row>
    <row r="130" spans="1:7" ht="12.75">
      <c r="A130" s="5" t="s">
        <v>21</v>
      </c>
      <c r="B130" s="97">
        <v>20517</v>
      </c>
      <c r="C130" s="112">
        <v>21489</v>
      </c>
      <c r="D130" s="51">
        <v>20868.4</v>
      </c>
      <c r="E130" s="47">
        <f t="shared" si="6"/>
        <v>97.11201079622133</v>
      </c>
      <c r="G130" s="25"/>
    </row>
    <row r="131" spans="1:7" ht="13.5" thickBot="1">
      <c r="A131" s="4" t="s">
        <v>22</v>
      </c>
      <c r="B131" s="97">
        <v>7181</v>
      </c>
      <c r="C131" s="112">
        <v>7521</v>
      </c>
      <c r="D131" s="50">
        <v>7504.5</v>
      </c>
      <c r="E131" s="118">
        <f>D131/C131*100</f>
        <v>99.78061428001595</v>
      </c>
      <c r="G131" s="25"/>
    </row>
    <row r="132" spans="1:5" ht="13.5" thickBot="1">
      <c r="A132" s="10" t="s">
        <v>85</v>
      </c>
      <c r="B132" s="85">
        <f>SUM(B133:B135)</f>
        <v>2510</v>
      </c>
      <c r="C132" s="58">
        <f>SUM(C133:C135)</f>
        <v>2586</v>
      </c>
      <c r="D132" s="48">
        <f>SUM(D133:D135)</f>
        <v>560.7</v>
      </c>
      <c r="E132" s="48">
        <f t="shared" si="6"/>
        <v>21.682134570765662</v>
      </c>
    </row>
    <row r="133" spans="1:5" ht="12.75">
      <c r="A133" s="113" t="s">
        <v>18</v>
      </c>
      <c r="B133" s="87">
        <v>510</v>
      </c>
      <c r="C133" s="109">
        <v>586</v>
      </c>
      <c r="D133" s="126">
        <v>560.7</v>
      </c>
      <c r="E133" s="49">
        <f>D133/C133*100</f>
        <v>95.6825938566553</v>
      </c>
    </row>
    <row r="134" spans="1:5" ht="12.75">
      <c r="A134" s="114" t="s">
        <v>71</v>
      </c>
      <c r="B134" s="89">
        <v>0</v>
      </c>
      <c r="C134" s="110">
        <v>0</v>
      </c>
      <c r="D134" s="127">
        <v>0</v>
      </c>
      <c r="E134" s="128">
        <v>0</v>
      </c>
    </row>
    <row r="135" spans="1:5" ht="13.5" thickBot="1">
      <c r="A135" s="115" t="s">
        <v>175</v>
      </c>
      <c r="B135" s="91">
        <v>2000</v>
      </c>
      <c r="C135" s="108">
        <v>2000</v>
      </c>
      <c r="D135" s="129">
        <v>0</v>
      </c>
      <c r="E135" s="52">
        <v>0</v>
      </c>
    </row>
    <row r="136" spans="1:5" ht="13.5" thickBot="1">
      <c r="A136" s="9" t="s">
        <v>176</v>
      </c>
      <c r="B136" s="98">
        <f>SUM(B137:B147)</f>
        <v>76216</v>
      </c>
      <c r="C136" s="158">
        <f>SUM(C137:C147)</f>
        <v>202277</v>
      </c>
      <c r="D136" s="48">
        <f>SUM(D137:D147)</f>
        <v>146703.69999999998</v>
      </c>
      <c r="E136" s="57">
        <f>D136/C136*100</f>
        <v>72.52613989726959</v>
      </c>
    </row>
    <row r="137" spans="1:5" ht="12.75">
      <c r="A137" s="2" t="s">
        <v>177</v>
      </c>
      <c r="B137" s="87">
        <v>1016</v>
      </c>
      <c r="C137" s="109">
        <v>1306</v>
      </c>
      <c r="D137" s="147">
        <v>1168.6</v>
      </c>
      <c r="E137" s="49">
        <f>D137/C137*100</f>
        <v>89.47932618683001</v>
      </c>
    </row>
    <row r="138" spans="1:5" ht="12.75">
      <c r="A138" s="3" t="s">
        <v>178</v>
      </c>
      <c r="B138" s="86">
        <v>2700</v>
      </c>
      <c r="C138" s="139">
        <v>2700</v>
      </c>
      <c r="D138" s="144">
        <v>2416.2</v>
      </c>
      <c r="E138" s="51">
        <f>D138/C138*100</f>
        <v>89.48888888888888</v>
      </c>
    </row>
    <row r="139" spans="1:5" ht="12.75">
      <c r="A139" s="3" t="s">
        <v>102</v>
      </c>
      <c r="B139" s="86">
        <v>2500</v>
      </c>
      <c r="C139" s="139">
        <v>2500</v>
      </c>
      <c r="D139" s="144">
        <v>2223</v>
      </c>
      <c r="E139" s="51">
        <f>D139/C139*100</f>
        <v>88.92</v>
      </c>
    </row>
    <row r="140" spans="1:5" ht="12.75">
      <c r="A140" s="3" t="s">
        <v>101</v>
      </c>
      <c r="B140" s="86">
        <v>30000</v>
      </c>
      <c r="C140" s="139">
        <v>156471</v>
      </c>
      <c r="D140" s="144">
        <v>106146.4</v>
      </c>
      <c r="E140" s="51">
        <f>D140/C140*100</f>
        <v>67.83774629164509</v>
      </c>
    </row>
    <row r="141" spans="1:5" ht="12.75">
      <c r="A141" s="3" t="s">
        <v>109</v>
      </c>
      <c r="B141" s="86" t="s">
        <v>105</v>
      </c>
      <c r="C141" s="121" t="s">
        <v>105</v>
      </c>
      <c r="D141" s="119"/>
      <c r="E141" s="120" t="s">
        <v>105</v>
      </c>
    </row>
    <row r="142" spans="1:5" ht="12.75">
      <c r="A142" s="3" t="s">
        <v>33</v>
      </c>
      <c r="B142" s="86">
        <v>5000</v>
      </c>
      <c r="C142" s="139">
        <v>5000</v>
      </c>
      <c r="D142" s="144">
        <v>2460</v>
      </c>
      <c r="E142" s="51">
        <f>D142/C142*100</f>
        <v>49.2</v>
      </c>
    </row>
    <row r="143" spans="1:5" ht="12.75">
      <c r="A143" s="7" t="s">
        <v>32</v>
      </c>
      <c r="B143" s="86">
        <v>1000</v>
      </c>
      <c r="C143" s="139">
        <v>1000</v>
      </c>
      <c r="D143" s="156">
        <v>253.5</v>
      </c>
      <c r="E143" s="51">
        <f>D143/C143*100</f>
        <v>25.35</v>
      </c>
    </row>
    <row r="144" spans="1:5" ht="13.5" thickBot="1">
      <c r="A144" s="4" t="s">
        <v>34</v>
      </c>
      <c r="B144" s="91">
        <v>7000</v>
      </c>
      <c r="C144" s="108">
        <v>7000</v>
      </c>
      <c r="D144" s="157">
        <v>6250</v>
      </c>
      <c r="E144" s="52">
        <f>D144/C144*100</f>
        <v>89.28571428571429</v>
      </c>
    </row>
    <row r="145" spans="1:5" ht="12.75">
      <c r="A145" s="159" t="s">
        <v>86</v>
      </c>
      <c r="B145" s="18" t="s">
        <v>65</v>
      </c>
      <c r="C145" s="18" t="s">
        <v>66</v>
      </c>
      <c r="D145" s="18" t="s">
        <v>67</v>
      </c>
      <c r="E145" s="18" t="s">
        <v>68</v>
      </c>
    </row>
    <row r="146" spans="1:5" ht="13.5" thickBot="1">
      <c r="A146" s="160"/>
      <c r="B146" s="19" t="s">
        <v>148</v>
      </c>
      <c r="C146" s="19" t="s">
        <v>148</v>
      </c>
      <c r="D146" s="19" t="s">
        <v>186</v>
      </c>
      <c r="E146" s="19" t="s">
        <v>69</v>
      </c>
    </row>
    <row r="147" spans="1:5" ht="12.75">
      <c r="A147" s="23" t="s">
        <v>46</v>
      </c>
      <c r="B147" s="102">
        <f>SUM(B148:B165)</f>
        <v>27000</v>
      </c>
      <c r="C147" s="102">
        <f>SUM(C148:C165)</f>
        <v>26300</v>
      </c>
      <c r="D147" s="153">
        <f>SUM(D148:D165)</f>
        <v>25785.999999999996</v>
      </c>
      <c r="E147" s="154">
        <f aca="true" t="shared" si="7" ref="E147:E167">D147/C147*100</f>
        <v>98.04562737642584</v>
      </c>
    </row>
    <row r="148" spans="1:5" ht="12.75">
      <c r="A148" s="3" t="s">
        <v>128</v>
      </c>
      <c r="B148" s="47">
        <v>1400</v>
      </c>
      <c r="C148" s="70">
        <v>1400</v>
      </c>
      <c r="D148" s="68">
        <v>1399.9</v>
      </c>
      <c r="E148" s="77">
        <f t="shared" si="7"/>
        <v>99.99285714285715</v>
      </c>
    </row>
    <row r="149" spans="1:5" ht="12.75">
      <c r="A149" s="3" t="s">
        <v>129</v>
      </c>
      <c r="B149" s="47">
        <v>1200</v>
      </c>
      <c r="C149" s="70">
        <v>1200</v>
      </c>
      <c r="D149" s="68">
        <v>1198.7</v>
      </c>
      <c r="E149" s="77">
        <f t="shared" si="7"/>
        <v>99.89166666666667</v>
      </c>
    </row>
    <row r="150" spans="1:5" ht="12.75">
      <c r="A150" s="3" t="s">
        <v>130</v>
      </c>
      <c r="B150" s="47">
        <v>1100</v>
      </c>
      <c r="C150" s="70">
        <v>1100</v>
      </c>
      <c r="D150" s="68">
        <v>1099.6</v>
      </c>
      <c r="E150" s="77">
        <f t="shared" si="7"/>
        <v>99.96363636363635</v>
      </c>
    </row>
    <row r="151" spans="1:5" ht="12.75">
      <c r="A151" s="3" t="s">
        <v>131</v>
      </c>
      <c r="B151" s="47">
        <v>1400</v>
      </c>
      <c r="C151" s="70">
        <v>700</v>
      </c>
      <c r="D151" s="68">
        <v>698.1</v>
      </c>
      <c r="E151" s="77">
        <f t="shared" si="7"/>
        <v>99.72857142857143</v>
      </c>
    </row>
    <row r="152" spans="1:5" ht="12.75">
      <c r="A152" s="3" t="s">
        <v>132</v>
      </c>
      <c r="B152" s="47">
        <v>1400</v>
      </c>
      <c r="C152" s="70">
        <v>1400</v>
      </c>
      <c r="D152" s="68">
        <v>1399.1</v>
      </c>
      <c r="E152" s="77">
        <f t="shared" si="7"/>
        <v>99.93571428571428</v>
      </c>
    </row>
    <row r="153" spans="1:5" ht="12.75">
      <c r="A153" s="3" t="s">
        <v>133</v>
      </c>
      <c r="B153" s="47">
        <v>1200</v>
      </c>
      <c r="C153" s="70">
        <v>1200</v>
      </c>
      <c r="D153" s="68">
        <v>1200.7</v>
      </c>
      <c r="E153" s="77">
        <f t="shared" si="7"/>
        <v>100.05833333333334</v>
      </c>
    </row>
    <row r="154" spans="1:5" ht="12.75">
      <c r="A154" s="3" t="s">
        <v>134</v>
      </c>
      <c r="B154" s="47">
        <v>1100</v>
      </c>
      <c r="C154" s="70">
        <v>1100</v>
      </c>
      <c r="D154" s="68">
        <v>1097.4</v>
      </c>
      <c r="E154" s="77">
        <f t="shared" si="7"/>
        <v>99.76363636363638</v>
      </c>
    </row>
    <row r="155" spans="1:5" ht="12.75">
      <c r="A155" s="3" t="s">
        <v>135</v>
      </c>
      <c r="B155" s="47">
        <v>1000</v>
      </c>
      <c r="C155" s="70">
        <v>1000</v>
      </c>
      <c r="D155" s="68">
        <v>999.9</v>
      </c>
      <c r="E155" s="77">
        <f t="shared" si="7"/>
        <v>99.99</v>
      </c>
    </row>
    <row r="156" spans="1:5" ht="12.75">
      <c r="A156" s="3" t="s">
        <v>136</v>
      </c>
      <c r="B156" s="47">
        <v>1100</v>
      </c>
      <c r="C156" s="70">
        <v>1100</v>
      </c>
      <c r="D156" s="68">
        <v>1099.9</v>
      </c>
      <c r="E156" s="77">
        <f t="shared" si="7"/>
        <v>99.9909090909091</v>
      </c>
    </row>
    <row r="157" spans="1:5" ht="12.75">
      <c r="A157" s="3" t="s">
        <v>137</v>
      </c>
      <c r="B157" s="47">
        <v>1400</v>
      </c>
      <c r="C157" s="70">
        <v>1400</v>
      </c>
      <c r="D157" s="68">
        <v>1400</v>
      </c>
      <c r="E157" s="77">
        <f t="shared" si="7"/>
        <v>100</v>
      </c>
    </row>
    <row r="158" spans="1:5" ht="12.75">
      <c r="A158" s="3" t="s">
        <v>76</v>
      </c>
      <c r="B158" s="47">
        <v>600</v>
      </c>
      <c r="C158" s="70">
        <v>600</v>
      </c>
      <c r="D158" s="68">
        <v>599.9</v>
      </c>
      <c r="E158" s="77">
        <f t="shared" si="7"/>
        <v>99.98333333333332</v>
      </c>
    </row>
    <row r="159" spans="1:5" ht="12.75">
      <c r="A159" s="3" t="s">
        <v>138</v>
      </c>
      <c r="B159" s="47">
        <v>5100</v>
      </c>
      <c r="C159" s="70">
        <v>5100</v>
      </c>
      <c r="D159" s="68">
        <v>4735.6</v>
      </c>
      <c r="E159" s="77">
        <f t="shared" si="7"/>
        <v>92.85490196078432</v>
      </c>
    </row>
    <row r="160" spans="1:5" ht="12.75">
      <c r="A160" s="3" t="s">
        <v>139</v>
      </c>
      <c r="B160" s="47">
        <v>1350</v>
      </c>
      <c r="C160" s="70">
        <v>1377</v>
      </c>
      <c r="D160" s="68">
        <v>1376.1</v>
      </c>
      <c r="E160" s="77">
        <f t="shared" si="7"/>
        <v>99.93464052287581</v>
      </c>
    </row>
    <row r="161" spans="1:5" ht="12.75">
      <c r="A161" s="3" t="s">
        <v>94</v>
      </c>
      <c r="B161" s="47">
        <v>1000</v>
      </c>
      <c r="C161" s="70">
        <v>1000</v>
      </c>
      <c r="D161" s="68">
        <v>998.8</v>
      </c>
      <c r="E161" s="77">
        <f t="shared" si="7"/>
        <v>99.88</v>
      </c>
    </row>
    <row r="162" spans="1:5" ht="12.75">
      <c r="A162" s="3" t="s">
        <v>77</v>
      </c>
      <c r="B162" s="47">
        <v>700</v>
      </c>
      <c r="C162" s="70">
        <v>700</v>
      </c>
      <c r="D162" s="68">
        <v>700</v>
      </c>
      <c r="E162" s="77">
        <f t="shared" si="7"/>
        <v>100</v>
      </c>
    </row>
    <row r="163" spans="1:5" ht="12.75">
      <c r="A163" s="3" t="s">
        <v>78</v>
      </c>
      <c r="B163" s="47">
        <v>1000</v>
      </c>
      <c r="C163" s="70">
        <v>1000</v>
      </c>
      <c r="D163" s="68">
        <v>1000</v>
      </c>
      <c r="E163" s="77">
        <v>0</v>
      </c>
    </row>
    <row r="164" spans="1:5" ht="12.75">
      <c r="A164" s="3" t="s">
        <v>11</v>
      </c>
      <c r="B164" s="47">
        <v>850</v>
      </c>
      <c r="C164" s="70">
        <v>850</v>
      </c>
      <c r="D164" s="68">
        <v>849.3</v>
      </c>
      <c r="E164" s="77">
        <f t="shared" si="7"/>
        <v>99.91764705882352</v>
      </c>
    </row>
    <row r="165" spans="1:5" ht="13.5" thickBot="1">
      <c r="A165" s="4" t="s">
        <v>184</v>
      </c>
      <c r="B165" s="47">
        <v>4100</v>
      </c>
      <c r="C165" s="70">
        <v>4073</v>
      </c>
      <c r="D165" s="155">
        <v>3933</v>
      </c>
      <c r="E165" s="77">
        <f t="shared" si="7"/>
        <v>96.56273017431869</v>
      </c>
    </row>
    <row r="166" spans="1:5" ht="13.5" thickBot="1">
      <c r="A166" s="16" t="s">
        <v>45</v>
      </c>
      <c r="B166" s="58">
        <f>SUM(B167:B170)</f>
        <v>5425</v>
      </c>
      <c r="C166" s="65">
        <f>SUM(C167:C170)</f>
        <v>5425</v>
      </c>
      <c r="D166" s="65">
        <f>SUM(D167:D170)</f>
        <v>5086.1</v>
      </c>
      <c r="E166" s="66">
        <f t="shared" si="7"/>
        <v>93.75299539170507</v>
      </c>
    </row>
    <row r="167" spans="1:5" ht="12.75">
      <c r="A167" s="2" t="s">
        <v>87</v>
      </c>
      <c r="B167" s="62">
        <v>1510</v>
      </c>
      <c r="C167" s="74">
        <v>1510</v>
      </c>
      <c r="D167" s="69">
        <v>1486.2</v>
      </c>
      <c r="E167" s="69">
        <f t="shared" si="7"/>
        <v>98.42384105960265</v>
      </c>
    </row>
    <row r="168" spans="1:5" ht="12.75">
      <c r="A168" s="7" t="s">
        <v>72</v>
      </c>
      <c r="B168" s="47">
        <v>0</v>
      </c>
      <c r="C168" s="70">
        <v>0</v>
      </c>
      <c r="D168" s="75">
        <v>0</v>
      </c>
      <c r="E168" s="69">
        <v>0</v>
      </c>
    </row>
    <row r="169" spans="1:5" ht="12.75">
      <c r="A169" s="3" t="s">
        <v>47</v>
      </c>
      <c r="B169" s="47">
        <v>2900</v>
      </c>
      <c r="C169" s="70">
        <v>2900</v>
      </c>
      <c r="D169" s="68">
        <v>2659.1</v>
      </c>
      <c r="E169" s="69">
        <f>D169/C169*100</f>
        <v>91.69310344827586</v>
      </c>
    </row>
    <row r="170" spans="1:5" ht="13.5" thickBot="1">
      <c r="A170" s="4" t="s">
        <v>48</v>
      </c>
      <c r="B170" s="63">
        <v>1015</v>
      </c>
      <c r="C170" s="71">
        <v>1015</v>
      </c>
      <c r="D170" s="99">
        <v>940.8</v>
      </c>
      <c r="E170" s="72">
        <f>D170/C170*100</f>
        <v>92.6896551724138</v>
      </c>
    </row>
    <row r="171" spans="1:5" ht="13.5" thickBot="1">
      <c r="A171" s="43" t="s">
        <v>88</v>
      </c>
      <c r="B171" s="66">
        <f>SUM(B172:B179)</f>
        <v>150639</v>
      </c>
      <c r="C171" s="66">
        <f>SUM(C172:C179)</f>
        <v>168748</v>
      </c>
      <c r="D171" s="73">
        <f>SUM(D172:D180)</f>
        <v>168746.9</v>
      </c>
      <c r="E171" s="73">
        <f>D171/C171*100</f>
        <v>99.99934814042241</v>
      </c>
    </row>
    <row r="172" spans="1:7" ht="12.75">
      <c r="A172" s="2" t="s">
        <v>23</v>
      </c>
      <c r="B172" s="103">
        <v>14500</v>
      </c>
      <c r="C172" s="67">
        <v>18003</v>
      </c>
      <c r="D172" s="67">
        <v>18003.4</v>
      </c>
      <c r="E172" s="70">
        <f>D172/C172*100</f>
        <v>100.00222185191359</v>
      </c>
      <c r="G172" s="25"/>
    </row>
    <row r="173" spans="1:7" ht="12.75">
      <c r="A173" s="7" t="s">
        <v>96</v>
      </c>
      <c r="B173" s="104">
        <v>800</v>
      </c>
      <c r="C173" s="69">
        <v>800</v>
      </c>
      <c r="D173" s="69">
        <v>800</v>
      </c>
      <c r="E173" s="70">
        <f>D173/C173*100</f>
        <v>100</v>
      </c>
      <c r="G173" s="25"/>
    </row>
    <row r="174" spans="1:7" ht="12.75">
      <c r="A174" s="7" t="s">
        <v>140</v>
      </c>
      <c r="B174" s="104">
        <v>0</v>
      </c>
      <c r="C174" s="69">
        <v>0</v>
      </c>
      <c r="D174" s="69">
        <v>0</v>
      </c>
      <c r="E174" s="70">
        <v>0</v>
      </c>
      <c r="G174" s="25"/>
    </row>
    <row r="175" spans="1:7" ht="12.75">
      <c r="A175" s="3" t="s">
        <v>24</v>
      </c>
      <c r="B175" s="104">
        <v>4000</v>
      </c>
      <c r="C175" s="69">
        <v>15084</v>
      </c>
      <c r="D175" s="69">
        <v>15083.5</v>
      </c>
      <c r="E175" s="70">
        <f aca="true" t="shared" si="8" ref="E175:E185">D175/C175*100</f>
        <v>99.99668522938214</v>
      </c>
      <c r="G175" s="25"/>
    </row>
    <row r="176" spans="1:7" ht="12.75">
      <c r="A176" s="3" t="s">
        <v>170</v>
      </c>
      <c r="B176" s="104">
        <v>3573</v>
      </c>
      <c r="C176" s="69">
        <v>0</v>
      </c>
      <c r="D176" s="69">
        <v>0</v>
      </c>
      <c r="E176" s="70">
        <v>0</v>
      </c>
      <c r="G176" s="25"/>
    </row>
    <row r="177" spans="1:7" ht="12.75">
      <c r="A177" s="3" t="s">
        <v>25</v>
      </c>
      <c r="B177" s="104">
        <v>22144</v>
      </c>
      <c r="C177" s="69">
        <v>28163</v>
      </c>
      <c r="D177" s="69">
        <v>28162.8</v>
      </c>
      <c r="E177" s="70">
        <f t="shared" si="8"/>
        <v>99.99928984838262</v>
      </c>
      <c r="G177" s="25"/>
    </row>
    <row r="178" spans="1:7" ht="12.75">
      <c r="A178" s="3" t="s">
        <v>26</v>
      </c>
      <c r="B178" s="104">
        <v>90330</v>
      </c>
      <c r="C178" s="69">
        <v>89740</v>
      </c>
      <c r="D178" s="69">
        <v>89739.2</v>
      </c>
      <c r="E178" s="70">
        <f t="shared" si="8"/>
        <v>99.99910853576999</v>
      </c>
      <c r="G178" s="26"/>
    </row>
    <row r="179" spans="1:7" ht="12.75">
      <c r="A179" s="3" t="s">
        <v>27</v>
      </c>
      <c r="B179" s="104">
        <v>15292</v>
      </c>
      <c r="C179" s="69">
        <v>16958</v>
      </c>
      <c r="D179" s="69">
        <v>16958</v>
      </c>
      <c r="E179" s="70">
        <f t="shared" si="8"/>
        <v>100</v>
      </c>
      <c r="G179" s="26"/>
    </row>
    <row r="180" spans="1:5" ht="13.5" thickBot="1">
      <c r="A180" s="42" t="s">
        <v>70</v>
      </c>
      <c r="B180" s="105">
        <v>0</v>
      </c>
      <c r="C180" s="72">
        <v>0</v>
      </c>
      <c r="D180" s="100">
        <v>0</v>
      </c>
      <c r="E180" s="76">
        <v>0</v>
      </c>
    </row>
    <row r="181" spans="1:5" ht="13.5" thickBot="1">
      <c r="A181" s="9" t="s">
        <v>89</v>
      </c>
      <c r="B181" s="73">
        <f>SUM(B182:B188)</f>
        <v>69263</v>
      </c>
      <c r="C181" s="73">
        <f>SUM(C182:C188)</f>
        <v>72759</v>
      </c>
      <c r="D181" s="66">
        <f>SUM(D182:D188)</f>
        <v>72759.3</v>
      </c>
      <c r="E181" s="66">
        <f t="shared" si="8"/>
        <v>100.00041232012535</v>
      </c>
    </row>
    <row r="182" spans="1:5" ht="12.75">
      <c r="A182" s="2" t="s">
        <v>9</v>
      </c>
      <c r="B182" s="103">
        <v>36708</v>
      </c>
      <c r="C182" s="67">
        <v>41087</v>
      </c>
      <c r="D182" s="67">
        <v>41086.9</v>
      </c>
      <c r="E182" s="69">
        <f t="shared" si="8"/>
        <v>99.99975661401417</v>
      </c>
    </row>
    <row r="183" spans="1:5" ht="12.75">
      <c r="A183" s="7" t="s">
        <v>95</v>
      </c>
      <c r="B183" s="104">
        <v>0</v>
      </c>
      <c r="C183" s="69">
        <v>0</v>
      </c>
      <c r="D183" s="77">
        <v>0</v>
      </c>
      <c r="E183" s="69">
        <v>0</v>
      </c>
    </row>
    <row r="184" spans="1:5" ht="12.75">
      <c r="A184" s="3" t="s">
        <v>10</v>
      </c>
      <c r="B184" s="104">
        <v>25105</v>
      </c>
      <c r="C184" s="69">
        <v>25774</v>
      </c>
      <c r="D184" s="69">
        <v>25774.3</v>
      </c>
      <c r="E184" s="69">
        <f t="shared" si="8"/>
        <v>100.00116396368432</v>
      </c>
    </row>
    <row r="185" spans="1:5" ht="12.75">
      <c r="A185" s="3" t="s">
        <v>181</v>
      </c>
      <c r="B185" s="104">
        <v>6000</v>
      </c>
      <c r="C185" s="69">
        <v>4581</v>
      </c>
      <c r="D185" s="69">
        <v>4580.8</v>
      </c>
      <c r="E185" s="69">
        <f t="shared" si="8"/>
        <v>99.99563414101725</v>
      </c>
    </row>
    <row r="186" spans="1:5" ht="12.75">
      <c r="A186" s="3" t="s">
        <v>180</v>
      </c>
      <c r="B186" s="104">
        <v>700</v>
      </c>
      <c r="C186" s="69">
        <v>567</v>
      </c>
      <c r="D186" s="69">
        <v>567.3</v>
      </c>
      <c r="E186" s="69">
        <f>D186/C186*100</f>
        <v>100.05291005291004</v>
      </c>
    </row>
    <row r="187" spans="1:5" ht="12.75">
      <c r="A187" s="3" t="s">
        <v>144</v>
      </c>
      <c r="B187" s="106">
        <v>750</v>
      </c>
      <c r="C187" s="116">
        <v>750</v>
      </c>
      <c r="D187" s="69">
        <v>750</v>
      </c>
      <c r="E187" s="69">
        <f>D187/C187*100</f>
        <v>100</v>
      </c>
    </row>
    <row r="188" spans="1:5" ht="13.5" thickBot="1">
      <c r="A188" s="3" t="s">
        <v>145</v>
      </c>
      <c r="B188" s="107">
        <v>0</v>
      </c>
      <c r="C188" s="117">
        <v>0</v>
      </c>
      <c r="D188" s="69">
        <v>0</v>
      </c>
      <c r="E188" s="69">
        <v>0</v>
      </c>
    </row>
    <row r="189" spans="1:5" ht="13.5" thickBot="1">
      <c r="A189" s="9" t="s">
        <v>19</v>
      </c>
      <c r="B189" s="66">
        <f>B181+B171+B166+B136+B132+B127+B120+B113+B109+B97+B79+B76+B75+B68+B67+B32+B6+B192+B193</f>
        <v>1323674</v>
      </c>
      <c r="C189" s="66">
        <f>C181+C171+C166+C136+C132+C127+C120+C113+C109+C97+C79+C76+C75+C68+C67+C32+C6+C192+C193</f>
        <v>1102403.9</v>
      </c>
      <c r="D189" s="66">
        <f>D181+D171+D166+D136+D132+D127+D120+D113+D109+D97+D79+D76+D75+D68+D67+D32+D6+D192+D193</f>
        <v>958208.5</v>
      </c>
      <c r="E189" s="66">
        <f>D189/C189*100</f>
        <v>86.91991202135625</v>
      </c>
    </row>
    <row r="190" spans="1:5" ht="13.5" thickBot="1">
      <c r="A190" s="44" t="s">
        <v>12</v>
      </c>
      <c r="B190" s="101">
        <v>1234714</v>
      </c>
      <c r="C190" s="125">
        <v>872779.9</v>
      </c>
      <c r="D190" s="122"/>
      <c r="E190" s="123"/>
    </row>
    <row r="191" spans="1:5" ht="13.5" thickBot="1">
      <c r="A191" s="44" t="s">
        <v>13</v>
      </c>
      <c r="B191" s="101">
        <v>57800</v>
      </c>
      <c r="C191" s="125">
        <v>199540</v>
      </c>
      <c r="D191" s="122"/>
      <c r="E191" s="123"/>
    </row>
    <row r="192" spans="1:5" ht="13.5" thickBot="1">
      <c r="A192" s="44" t="s">
        <v>20</v>
      </c>
      <c r="B192" s="101">
        <v>1160</v>
      </c>
      <c r="C192" s="101">
        <v>84</v>
      </c>
      <c r="D192" s="124"/>
      <c r="E192" s="123"/>
    </row>
    <row r="193" spans="1:5" ht="13.5" thickBot="1">
      <c r="A193" s="44" t="s">
        <v>171</v>
      </c>
      <c r="B193" s="101">
        <v>30000</v>
      </c>
      <c r="C193" s="101">
        <v>30000</v>
      </c>
      <c r="D193" s="124"/>
      <c r="E193" s="123"/>
    </row>
    <row r="194" spans="1:2" ht="12.75">
      <c r="A194" s="1"/>
      <c r="B194" s="13"/>
    </row>
    <row r="195" spans="1:2" ht="12.75">
      <c r="A195" s="6"/>
      <c r="B195" s="12"/>
    </row>
    <row r="196" spans="1:2" ht="12.75">
      <c r="A196" s="1"/>
      <c r="B196" s="12"/>
    </row>
    <row r="197" spans="1:2" ht="12.75">
      <c r="A197" s="1"/>
      <c r="B197" s="14"/>
    </row>
    <row r="198" ht="12.75">
      <c r="A198" s="1"/>
    </row>
  </sheetData>
  <mergeCells count="4">
    <mergeCell ref="A145:A146"/>
    <mergeCell ref="A1:E2"/>
    <mergeCell ref="A4:A5"/>
    <mergeCell ref="A73:A7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72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eo17</cp:lastModifiedBy>
  <cp:lastPrinted>2009-04-22T10:26:37Z</cp:lastPrinted>
  <dcterms:created xsi:type="dcterms:W3CDTF">2002-04-08T12:47:06Z</dcterms:created>
  <dcterms:modified xsi:type="dcterms:W3CDTF">2009-04-22T13:23:37Z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