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670" windowHeight="11715"/>
  </bookViews>
  <sheets>
    <sheet name="Výběrové porovnání dat" sheetId="1" r:id="rId1"/>
  </sheets>
  <definedNames>
    <definedName name="_xlnm.Print_Titles" localSheetId="0">'Výběrové porovnání dat'!$1:$2</definedName>
  </definedNames>
  <calcPr calcId="162913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52" i="1"/>
  <c r="G53" i="1"/>
  <c r="G54" i="1"/>
  <c r="G55" i="1"/>
  <c r="G56" i="1"/>
  <c r="G57" i="1"/>
  <c r="G58" i="1"/>
  <c r="G3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7" i="1"/>
  <c r="F48" i="1"/>
  <c r="F49" i="1"/>
  <c r="F50" i="1"/>
  <c r="F52" i="1"/>
  <c r="F53" i="1"/>
  <c r="F54" i="1"/>
  <c r="F55" i="1"/>
  <c r="F56" i="1"/>
  <c r="F57" i="1"/>
  <c r="F58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" i="1"/>
</calcChain>
</file>

<file path=xl/sharedStrings.xml><?xml version="1.0" encoding="utf-8"?>
<sst xmlns="http://schemas.openxmlformats.org/spreadsheetml/2006/main" count="64" uniqueCount="64">
  <si>
    <t xml:space="preserve"> - Statutární město Chomutov
Rok 2025, Koruny</t>
  </si>
  <si>
    <t>Radek</t>
  </si>
  <si>
    <t>Nazev</t>
  </si>
  <si>
    <t>PŘÍJMY CELKEM</t>
  </si>
  <si>
    <t>INVESTIČNÍ PŘÍJMY</t>
  </si>
  <si>
    <t>BĚŽNÉ PŘÍJMY</t>
  </si>
  <si>
    <t>Daňové příjmy</t>
  </si>
  <si>
    <t>Sdílené daně</t>
  </si>
  <si>
    <t xml:space="preserve">  -  DPFO placená plátci</t>
  </si>
  <si>
    <t xml:space="preserve">  -  DPFO placená poplatníky</t>
  </si>
  <si>
    <t xml:space="preserve">  -  DPFO vybíraná srážkou</t>
  </si>
  <si>
    <t xml:space="preserve">  -  DPPO</t>
  </si>
  <si>
    <t xml:space="preserve">  -  DPH</t>
  </si>
  <si>
    <t>DPPO za obce</t>
  </si>
  <si>
    <t>Poplatky a odvody</t>
  </si>
  <si>
    <t>Správní poplatky</t>
  </si>
  <si>
    <t>Daň z nemovitých věcí</t>
  </si>
  <si>
    <t>Ostatní daňové příjmy</t>
  </si>
  <si>
    <t>Nedaňové příjmy</t>
  </si>
  <si>
    <t>Příjmy z vlastní činnosti</t>
  </si>
  <si>
    <t>Odvody přebytků organizací</t>
  </si>
  <si>
    <t>Příjmy z pronájmu majetku</t>
  </si>
  <si>
    <t>Výnosy z finančního majetku</t>
  </si>
  <si>
    <t>Přijaté sankční platby</t>
  </si>
  <si>
    <t>Prodej nekap.maj. a ost.příjmy</t>
  </si>
  <si>
    <t>Splátky půjčených prostředků</t>
  </si>
  <si>
    <t>Kapitálové příjmy</t>
  </si>
  <si>
    <t>Přijaté transfery</t>
  </si>
  <si>
    <t>Neinvestiční transfery</t>
  </si>
  <si>
    <t>Investiční transfery</t>
  </si>
  <si>
    <t>VÝDAJE CELKEM</t>
  </si>
  <si>
    <t>KAPITÁLOVÉ VÝDAJE</t>
  </si>
  <si>
    <t>BĚŽNÉ VÝDAJE</t>
  </si>
  <si>
    <t>Platy a související výdaje</t>
  </si>
  <si>
    <t>Neinv.nákupy a souvis.výdaje</t>
  </si>
  <si>
    <t xml:space="preserve">  -  Nákupy materiálu</t>
  </si>
  <si>
    <t xml:space="preserve">  -  Úroky a ost.finanční výdaje</t>
  </si>
  <si>
    <t xml:space="preserve">  -  Nákup vody, paliv a energie</t>
  </si>
  <si>
    <t xml:space="preserve">  -  Nákup ostatních služeb</t>
  </si>
  <si>
    <t xml:space="preserve">  -  Opravy a udržování</t>
  </si>
  <si>
    <t>Neinv.transf.soukromopráv.subj.</t>
  </si>
  <si>
    <t>Neinv.transf.veřejnopráv.subj.</t>
  </si>
  <si>
    <t xml:space="preserve">  -  Neinv.příspěvky zřízeným PO</t>
  </si>
  <si>
    <t xml:space="preserve">  -  Neinv.transf.veřejným rozp.</t>
  </si>
  <si>
    <t>Ostatní neinvestiční výdaje</t>
  </si>
  <si>
    <t>FINANCOVÁNÍ</t>
  </si>
  <si>
    <t>Uhrazené splátky</t>
  </si>
  <si>
    <t>Přijaté půjčky</t>
  </si>
  <si>
    <t>Řízení likvidity</t>
  </si>
  <si>
    <t>SALDO bez financování</t>
  </si>
  <si>
    <t>PŘÍJMY všechny</t>
  </si>
  <si>
    <t>VÝDAJE všechny</t>
  </si>
  <si>
    <t>BILANCE HOSPODAŘENÍ</t>
  </si>
  <si>
    <t>Provozní přebytek (PP)</t>
  </si>
  <si>
    <t>Rozdíl PP a spl.jistin</t>
  </si>
  <si>
    <t>Saldo kapitálového rozpočtu</t>
  </si>
  <si>
    <t>Ukazatel provozních úspor</t>
  </si>
  <si>
    <t>Dluhová služba</t>
  </si>
  <si>
    <t>Ukazatel dluhové služby</t>
  </si>
  <si>
    <t>Schválený rozpočet 2025</t>
  </si>
  <si>
    <t>Upravený rozpočet 2025</t>
  </si>
  <si>
    <t>Skutečnost 2025</t>
  </si>
  <si>
    <t>Rozdíl Skutečnost - upravený rozpočet</t>
  </si>
  <si>
    <t>% plnění/čewrpání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</si>
</sst>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9.75"/>
      <name val="Times New Roman"/>
    </font>
    <font>
      <sz val="9.75"/>
      <name val="Times New Roman"/>
    </font>
    <font>
      <b/>
      <sz val="9.75"/>
      <name val="Calibri"/>
      <family val="2"/>
      <charset val="238"/>
      <scheme val="minor"/>
    </font>
    <font>
      <sz val="9.75"/>
      <name val="Calibri"/>
      <family val="2"/>
      <charset val="238"/>
      <scheme val="minor"/>
    </font>
    <font>
      <sz val="9.75"/>
      <color rgb="FF000000"/>
      <name val="Calibri"/>
      <family val="2"/>
      <charset val="238"/>
      <scheme val="minor"/>
    </font>
    <font>
      <sz val="9.75"/>
      <color rgb="FFFFFFFF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00FFFF"/>
      </patternFill>
    </fill>
    <fill>
      <patternFill patternType="solid">
        <fgColor rgb="FFC0C0C0"/>
      </patternFill>
    </fill>
    <fill>
      <patternFill patternType="solid">
        <fgColor rgb="FFFFA500"/>
      </patternFill>
    </fill>
    <fill>
      <patternFill patternType="solid">
        <fgColor rgb="FFDCDCDC"/>
      </patternFill>
    </fill>
    <fill>
      <patternFill patternType="solid">
        <fgColor rgb="FFA9A9A9"/>
      </patternFill>
    </fill>
    <fill>
      <patternFill patternType="solid">
        <fgColor rgb="FF0000C0"/>
      </patternFill>
    </fill>
    <fill>
      <patternFill patternType="solid">
        <fgColor rgb="FFFFA5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000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 applyProtection="1"/>
    <xf numFmtId="0" fontId="2" fillId="0" borderId="0" xfId="0" applyFont="1" applyAlignment="1" applyProtection="1">
      <alignment horizontal="left" vertical="center" wrapText="1" indent="10"/>
    </xf>
    <xf numFmtId="0" fontId="3" fillId="0" borderId="0" xfId="0" applyFont="1" applyProtection="1"/>
    <xf numFmtId="3" fontId="3" fillId="0" borderId="0" xfId="0" applyNumberFormat="1" applyFont="1" applyAlignment="1" applyProtection="1">
      <alignment vertical="center"/>
    </xf>
    <xf numFmtId="49" fontId="3" fillId="0" borderId="0" xfId="0" applyNumberFormat="1" applyFont="1" applyAlignment="1" applyProtection="1">
      <alignment vertical="center"/>
    </xf>
    <xf numFmtId="4" fontId="3" fillId="0" borderId="0" xfId="0" applyNumberFormat="1" applyFont="1" applyAlignment="1" applyProtection="1">
      <alignment vertical="center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3" fontId="3" fillId="3" borderId="1" xfId="0" applyNumberFormat="1" applyFont="1" applyFill="1" applyBorder="1" applyAlignment="1" applyProtection="1">
      <alignment vertical="center"/>
    </xf>
    <xf numFmtId="49" fontId="3" fillId="3" borderId="1" xfId="0" applyNumberFormat="1" applyFont="1" applyFill="1" applyBorder="1" applyAlignment="1" applyProtection="1">
      <alignment vertical="center"/>
    </xf>
    <xf numFmtId="4" fontId="3" fillId="3" borderId="1" xfId="0" applyNumberFormat="1" applyFont="1" applyFill="1" applyBorder="1" applyAlignment="1" applyProtection="1">
      <alignment vertical="center"/>
    </xf>
    <xf numFmtId="4" fontId="3" fillId="3" borderId="1" xfId="0" applyNumberFormat="1" applyFont="1" applyFill="1" applyBorder="1" applyAlignment="1" applyProtection="1">
      <alignment vertical="center" wrapText="1"/>
    </xf>
    <xf numFmtId="4" fontId="3" fillId="0" borderId="1" xfId="0" applyNumberFormat="1" applyFont="1" applyBorder="1" applyProtection="1"/>
    <xf numFmtId="10" fontId="3" fillId="0" borderId="1" xfId="1" applyNumberFormat="1" applyFont="1" applyBorder="1" applyProtection="1"/>
    <xf numFmtId="3" fontId="4" fillId="4" borderId="1" xfId="0" applyNumberFormat="1" applyFont="1" applyFill="1" applyBorder="1" applyAlignment="1" applyProtection="1">
      <alignment vertical="center"/>
    </xf>
    <xf numFmtId="49" fontId="4" fillId="4" borderId="1" xfId="0" applyNumberFormat="1" applyFont="1" applyFill="1" applyBorder="1" applyAlignment="1" applyProtection="1">
      <alignment vertical="center"/>
    </xf>
    <xf numFmtId="4" fontId="4" fillId="4" borderId="1" xfId="0" applyNumberFormat="1" applyFont="1" applyFill="1" applyBorder="1" applyAlignment="1" applyProtection="1">
      <alignment vertical="center"/>
    </xf>
    <xf numFmtId="4" fontId="4" fillId="4" borderId="1" xfId="0" applyNumberFormat="1" applyFont="1" applyFill="1" applyBorder="1" applyAlignment="1" applyProtection="1">
      <alignment vertical="center" wrapText="1"/>
    </xf>
    <xf numFmtId="3" fontId="4" fillId="5" borderId="1" xfId="0" applyNumberFormat="1" applyFont="1" applyFill="1" applyBorder="1" applyAlignment="1" applyProtection="1">
      <alignment vertical="center"/>
    </xf>
    <xf numFmtId="49" fontId="4" fillId="5" borderId="1" xfId="0" applyNumberFormat="1" applyFont="1" applyFill="1" applyBorder="1" applyAlignment="1" applyProtection="1">
      <alignment vertical="center"/>
    </xf>
    <xf numFmtId="4" fontId="4" fillId="5" borderId="1" xfId="0" applyNumberFormat="1" applyFont="1" applyFill="1" applyBorder="1" applyAlignment="1" applyProtection="1">
      <alignment vertical="center"/>
    </xf>
    <xf numFmtId="4" fontId="4" fillId="5" borderId="1" xfId="0" applyNumberFormat="1" applyFont="1" applyFill="1" applyBorder="1" applyAlignment="1" applyProtection="1">
      <alignment vertical="center" wrapText="1"/>
    </xf>
    <xf numFmtId="3" fontId="4" fillId="6" borderId="1" xfId="0" applyNumberFormat="1" applyFont="1" applyFill="1" applyBorder="1" applyAlignment="1" applyProtection="1">
      <alignment vertical="center"/>
    </xf>
    <xf numFmtId="49" fontId="4" fillId="6" borderId="1" xfId="0" applyNumberFormat="1" applyFont="1" applyFill="1" applyBorder="1" applyAlignment="1" applyProtection="1">
      <alignment vertical="center"/>
    </xf>
    <xf numFmtId="4" fontId="4" fillId="6" borderId="1" xfId="0" applyNumberFormat="1" applyFont="1" applyFill="1" applyBorder="1" applyAlignment="1" applyProtection="1">
      <alignment vertical="center"/>
    </xf>
    <xf numFmtId="4" fontId="4" fillId="6" borderId="1" xfId="0" applyNumberFormat="1" applyFont="1" applyFill="1" applyBorder="1" applyAlignment="1" applyProtection="1">
      <alignment vertical="center" wrapText="1"/>
    </xf>
    <xf numFmtId="3" fontId="3" fillId="0" borderId="1" xfId="0" applyNumberFormat="1" applyFont="1" applyBorder="1" applyAlignment="1" applyProtection="1">
      <alignment vertical="center"/>
    </xf>
    <xf numFmtId="49" fontId="3" fillId="0" borderId="1" xfId="0" applyNumberFormat="1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 wrapText="1"/>
    </xf>
    <xf numFmtId="3" fontId="4" fillId="7" borderId="1" xfId="0" applyNumberFormat="1" applyFont="1" applyFill="1" applyBorder="1" applyAlignment="1" applyProtection="1">
      <alignment vertical="center"/>
    </xf>
    <xf numFmtId="49" fontId="4" fillId="7" borderId="1" xfId="0" applyNumberFormat="1" applyFont="1" applyFill="1" applyBorder="1" applyAlignment="1" applyProtection="1">
      <alignment vertical="center"/>
    </xf>
    <xf numFmtId="4" fontId="4" fillId="7" borderId="1" xfId="0" applyNumberFormat="1" applyFont="1" applyFill="1" applyBorder="1" applyAlignment="1" applyProtection="1">
      <alignment vertical="center"/>
    </xf>
    <xf numFmtId="4" fontId="4" fillId="7" borderId="1" xfId="0" applyNumberFormat="1" applyFont="1" applyFill="1" applyBorder="1" applyAlignment="1" applyProtection="1">
      <alignment vertical="center" wrapText="1"/>
    </xf>
    <xf numFmtId="3" fontId="5" fillId="8" borderId="1" xfId="0" applyNumberFormat="1" applyFont="1" applyFill="1" applyBorder="1" applyAlignment="1" applyProtection="1">
      <alignment vertical="center"/>
    </xf>
    <xf numFmtId="49" fontId="5" fillId="8" borderId="1" xfId="0" applyNumberFormat="1" applyFont="1" applyFill="1" applyBorder="1" applyAlignment="1" applyProtection="1">
      <alignment vertical="center"/>
    </xf>
    <xf numFmtId="4" fontId="5" fillId="8" borderId="1" xfId="0" applyNumberFormat="1" applyFont="1" applyFill="1" applyBorder="1" applyAlignment="1" applyProtection="1">
      <alignment vertical="center"/>
    </xf>
    <xf numFmtId="4" fontId="5" fillId="8" borderId="1" xfId="0" applyNumberFormat="1" applyFont="1" applyFill="1" applyBorder="1" applyAlignment="1" applyProtection="1">
      <alignment vertical="center" wrapText="1"/>
    </xf>
    <xf numFmtId="0" fontId="3" fillId="0" borderId="1" xfId="0" applyFont="1" applyBorder="1" applyProtection="1"/>
    <xf numFmtId="4" fontId="4" fillId="9" borderId="1" xfId="0" applyNumberFormat="1" applyFont="1" applyFill="1" applyBorder="1" applyAlignment="1" applyProtection="1">
      <alignment vertical="center" wrapText="1"/>
    </xf>
    <xf numFmtId="4" fontId="3" fillId="9" borderId="1" xfId="0" applyNumberFormat="1" applyFont="1" applyFill="1" applyBorder="1" applyProtection="1"/>
    <xf numFmtId="10" fontId="3" fillId="9" borderId="1" xfId="1" applyNumberFormat="1" applyFont="1" applyFill="1" applyBorder="1" applyProtection="1"/>
    <xf numFmtId="4" fontId="3" fillId="10" borderId="1" xfId="0" applyNumberFormat="1" applyFont="1" applyFill="1" applyBorder="1" applyAlignment="1" applyProtection="1">
      <alignment vertical="center" wrapText="1"/>
    </xf>
    <xf numFmtId="4" fontId="3" fillId="10" borderId="1" xfId="0" applyNumberFormat="1" applyFont="1" applyFill="1" applyBorder="1" applyProtection="1"/>
    <xf numFmtId="10" fontId="3" fillId="10" borderId="1" xfId="1" applyNumberFormat="1" applyFont="1" applyFill="1" applyBorder="1" applyProtection="1"/>
    <xf numFmtId="4" fontId="4" fillId="11" borderId="1" xfId="0" applyNumberFormat="1" applyFont="1" applyFill="1" applyBorder="1" applyAlignment="1" applyProtection="1">
      <alignment vertical="center" wrapText="1"/>
    </xf>
    <xf numFmtId="4" fontId="3" fillId="11" borderId="1" xfId="0" applyNumberFormat="1" applyFont="1" applyFill="1" applyBorder="1" applyProtection="1"/>
    <xf numFmtId="10" fontId="3" fillId="11" borderId="1" xfId="1" applyNumberFormat="1" applyFont="1" applyFill="1" applyBorder="1" applyProtection="1"/>
    <xf numFmtId="4" fontId="4" fillId="12" borderId="1" xfId="0" applyNumberFormat="1" applyFont="1" applyFill="1" applyBorder="1" applyAlignment="1" applyProtection="1">
      <alignment vertical="center" wrapText="1"/>
    </xf>
    <xf numFmtId="4" fontId="3" fillId="12" borderId="1" xfId="0" applyNumberFormat="1" applyFont="1" applyFill="1" applyBorder="1" applyProtection="1"/>
    <xf numFmtId="10" fontId="3" fillId="12" borderId="1" xfId="1" applyNumberFormat="1" applyFont="1" applyFill="1" applyBorder="1" applyProtection="1"/>
    <xf numFmtId="4" fontId="5" fillId="13" borderId="1" xfId="0" applyNumberFormat="1" applyFont="1" applyFill="1" applyBorder="1" applyAlignment="1" applyProtection="1">
      <alignment vertical="center" wrapText="1"/>
    </xf>
    <xf numFmtId="0" fontId="3" fillId="13" borderId="1" xfId="0" applyFont="1" applyFill="1" applyBorder="1" applyProtection="1"/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C0C0C0"/>
      <color rgb="FF00FFFF"/>
      <color rgb="FFA9A9A9"/>
      <color rgb="FFFFA500"/>
      <color rgb="FF000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525" y="9525"/>
    <xdr:ext cx="619125" cy="638175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619125" cy="638175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tabSelected="1" zoomScaleNormal="100" workbookViewId="0">
      <pane ySplit="2" topLeftCell="A3" activePane="bottomLeft" state="frozen"/>
      <selection pane="bottomLeft" activeCell="F51" sqref="F51"/>
    </sheetView>
  </sheetViews>
  <sheetFormatPr defaultRowHeight="12.75" x14ac:dyDescent="0.2"/>
  <cols>
    <col min="1" max="1" width="7" style="3" customWidth="1"/>
    <col min="2" max="2" width="32" style="4" bestFit="1" customWidth="1"/>
    <col min="3" max="5" width="17.5" style="5" bestFit="1" customWidth="1"/>
    <col min="6" max="6" width="16.33203125" style="2" bestFit="1" customWidth="1"/>
    <col min="7" max="7" width="15" style="2" customWidth="1"/>
    <col min="8" max="16384" width="9.33203125" style="2"/>
  </cols>
  <sheetData>
    <row r="1" spans="1:7" ht="57.75" customHeight="1" x14ac:dyDescent="0.2">
      <c r="A1" s="1" t="s">
        <v>0</v>
      </c>
      <c r="B1" s="1"/>
      <c r="C1" s="1"/>
      <c r="D1" s="1"/>
      <c r="E1" s="1"/>
    </row>
    <row r="2" spans="1:7" ht="54" customHeight="1" x14ac:dyDescent="0.2">
      <c r="A2" s="6" t="s">
        <v>1</v>
      </c>
      <c r="B2" s="7" t="s">
        <v>2</v>
      </c>
      <c r="C2" s="8" t="s">
        <v>59</v>
      </c>
      <c r="D2" s="8" t="s">
        <v>60</v>
      </c>
      <c r="E2" s="8" t="s">
        <v>61</v>
      </c>
      <c r="F2" s="8" t="s">
        <v>62</v>
      </c>
      <c r="G2" s="8" t="s">
        <v>63</v>
      </c>
    </row>
    <row r="3" spans="1:7" x14ac:dyDescent="0.2">
      <c r="A3" s="9">
        <v>1</v>
      </c>
      <c r="B3" s="10" t="s">
        <v>3</v>
      </c>
      <c r="C3" s="11">
        <v>1545059900</v>
      </c>
      <c r="D3" s="11">
        <v>1689325800</v>
      </c>
      <c r="E3" s="12">
        <v>1670441498.5699999</v>
      </c>
      <c r="F3" s="44">
        <f>E3-D3</f>
        <v>-18884301.430000067</v>
      </c>
      <c r="G3" s="45">
        <f>E3/D3</f>
        <v>0.9888213976072584</v>
      </c>
    </row>
    <row r="4" spans="1:7" x14ac:dyDescent="0.2">
      <c r="A4" s="15">
        <v>2</v>
      </c>
      <c r="B4" s="16" t="s">
        <v>4</v>
      </c>
      <c r="C4" s="17">
        <v>7200000</v>
      </c>
      <c r="D4" s="17">
        <v>30933100</v>
      </c>
      <c r="E4" s="46">
        <v>30987913.510000002</v>
      </c>
      <c r="F4" s="47">
        <f t="shared" ref="F4:F58" si="0">E4-D4</f>
        <v>54813.510000001639</v>
      </c>
      <c r="G4" s="48">
        <f t="shared" ref="G4:G58" si="1">E4/D4</f>
        <v>1.0017720018362208</v>
      </c>
    </row>
    <row r="5" spans="1:7" x14ac:dyDescent="0.2">
      <c r="A5" s="15">
        <v>3</v>
      </c>
      <c r="B5" s="16" t="s">
        <v>5</v>
      </c>
      <c r="C5" s="17">
        <v>1537859900</v>
      </c>
      <c r="D5" s="17">
        <v>1658392700</v>
      </c>
      <c r="E5" s="18">
        <v>1639453585.0599999</v>
      </c>
      <c r="F5" s="47">
        <f t="shared" si="0"/>
        <v>-18939114.940000057</v>
      </c>
      <c r="G5" s="48">
        <f t="shared" si="1"/>
        <v>0.98857983700724195</v>
      </c>
    </row>
    <row r="6" spans="1:7" x14ac:dyDescent="0.2">
      <c r="A6" s="19">
        <v>4</v>
      </c>
      <c r="B6" s="20" t="s">
        <v>6</v>
      </c>
      <c r="C6" s="21">
        <v>1183409000</v>
      </c>
      <c r="D6" s="21">
        <v>1189823000</v>
      </c>
      <c r="E6" s="22">
        <v>1214652113.95</v>
      </c>
      <c r="F6" s="41">
        <f t="shared" si="0"/>
        <v>24829113.950000048</v>
      </c>
      <c r="G6" s="42">
        <f t="shared" si="1"/>
        <v>1.0208679055204011</v>
      </c>
    </row>
    <row r="7" spans="1:7" x14ac:dyDescent="0.2">
      <c r="A7" s="23">
        <v>5</v>
      </c>
      <c r="B7" s="24" t="s">
        <v>7</v>
      </c>
      <c r="C7" s="25">
        <v>990300000</v>
      </c>
      <c r="D7" s="25">
        <v>990300000</v>
      </c>
      <c r="E7" s="26">
        <v>993329742.52999997</v>
      </c>
      <c r="F7" s="47">
        <f t="shared" si="0"/>
        <v>3029742.5299999714</v>
      </c>
      <c r="G7" s="48">
        <f t="shared" si="1"/>
        <v>1.0030594188932647</v>
      </c>
    </row>
    <row r="8" spans="1:7" x14ac:dyDescent="0.2">
      <c r="A8" s="27">
        <v>6</v>
      </c>
      <c r="B8" s="28" t="s">
        <v>8</v>
      </c>
      <c r="C8" s="29">
        <v>192400000</v>
      </c>
      <c r="D8" s="29">
        <v>192400000</v>
      </c>
      <c r="E8" s="30">
        <v>188482479.78</v>
      </c>
      <c r="F8" s="13">
        <f t="shared" si="0"/>
        <v>-3917520.2199999988</v>
      </c>
      <c r="G8" s="14">
        <f t="shared" si="1"/>
        <v>0.97963866829521828</v>
      </c>
    </row>
    <row r="9" spans="1:7" x14ac:dyDescent="0.2">
      <c r="A9" s="27">
        <v>7</v>
      </c>
      <c r="B9" s="28" t="s">
        <v>9</v>
      </c>
      <c r="C9" s="29">
        <v>15200000</v>
      </c>
      <c r="D9" s="29">
        <v>15200000</v>
      </c>
      <c r="E9" s="30">
        <v>17113293.57</v>
      </c>
      <c r="F9" s="13">
        <f t="shared" si="0"/>
        <v>1913293.5700000003</v>
      </c>
      <c r="G9" s="14">
        <f t="shared" si="1"/>
        <v>1.1258745769736842</v>
      </c>
    </row>
    <row r="10" spans="1:7" x14ac:dyDescent="0.2">
      <c r="A10" s="27">
        <v>8</v>
      </c>
      <c r="B10" s="28" t="s">
        <v>10</v>
      </c>
      <c r="C10" s="29">
        <v>32000000</v>
      </c>
      <c r="D10" s="29">
        <v>32000000</v>
      </c>
      <c r="E10" s="30">
        <v>34708083.020000003</v>
      </c>
      <c r="F10" s="13">
        <f t="shared" si="0"/>
        <v>2708083.0200000033</v>
      </c>
      <c r="G10" s="14">
        <f t="shared" si="1"/>
        <v>1.0846275943750001</v>
      </c>
    </row>
    <row r="11" spans="1:7" x14ac:dyDescent="0.2">
      <c r="A11" s="27">
        <v>9</v>
      </c>
      <c r="B11" s="28" t="s">
        <v>11</v>
      </c>
      <c r="C11" s="29">
        <v>253300000</v>
      </c>
      <c r="D11" s="29">
        <v>253300000</v>
      </c>
      <c r="E11" s="30">
        <v>262514220.16999999</v>
      </c>
      <c r="F11" s="13">
        <f t="shared" si="0"/>
        <v>9214220.1699999869</v>
      </c>
      <c r="G11" s="14">
        <f t="shared" si="1"/>
        <v>1.0363767081326489</v>
      </c>
    </row>
    <row r="12" spans="1:7" x14ac:dyDescent="0.2">
      <c r="A12" s="27">
        <v>10</v>
      </c>
      <c r="B12" s="28" t="s">
        <v>12</v>
      </c>
      <c r="C12" s="29">
        <v>497400000</v>
      </c>
      <c r="D12" s="29">
        <v>497400000</v>
      </c>
      <c r="E12" s="30">
        <v>490511665.99000001</v>
      </c>
      <c r="F12" s="13">
        <f t="shared" si="0"/>
        <v>-6888334.0099999905</v>
      </c>
      <c r="G12" s="14">
        <f t="shared" si="1"/>
        <v>0.98615131883795737</v>
      </c>
    </row>
    <row r="13" spans="1:7" x14ac:dyDescent="0.2">
      <c r="A13" s="27">
        <v>11</v>
      </c>
      <c r="B13" s="28" t="s">
        <v>13</v>
      </c>
      <c r="C13" s="29">
        <v>28000000</v>
      </c>
      <c r="D13" s="29">
        <v>28754900</v>
      </c>
      <c r="E13" s="30">
        <v>28754880</v>
      </c>
      <c r="F13" s="13">
        <f t="shared" si="0"/>
        <v>-20</v>
      </c>
      <c r="G13" s="14">
        <f t="shared" si="1"/>
        <v>0.9999993044663692</v>
      </c>
    </row>
    <row r="14" spans="1:7" x14ac:dyDescent="0.2">
      <c r="A14" s="27">
        <v>12</v>
      </c>
      <c r="B14" s="28" t="s">
        <v>14</v>
      </c>
      <c r="C14" s="29">
        <v>35950000</v>
      </c>
      <c r="D14" s="29">
        <v>35950000</v>
      </c>
      <c r="E14" s="30">
        <v>39922605.130000003</v>
      </c>
      <c r="F14" s="13">
        <f t="shared" si="0"/>
        <v>3972605.1300000027</v>
      </c>
      <c r="G14" s="14">
        <f t="shared" si="1"/>
        <v>1.1105036197496523</v>
      </c>
    </row>
    <row r="15" spans="1:7" x14ac:dyDescent="0.2">
      <c r="A15" s="27">
        <v>13</v>
      </c>
      <c r="B15" s="28" t="s">
        <v>15</v>
      </c>
      <c r="C15" s="29">
        <v>18159000</v>
      </c>
      <c r="D15" s="29">
        <v>18159000</v>
      </c>
      <c r="E15" s="30">
        <v>19587296</v>
      </c>
      <c r="F15" s="13">
        <f t="shared" si="0"/>
        <v>1428296</v>
      </c>
      <c r="G15" s="14">
        <f t="shared" si="1"/>
        <v>1.0786549920149788</v>
      </c>
    </row>
    <row r="16" spans="1:7" x14ac:dyDescent="0.2">
      <c r="A16" s="27">
        <v>14</v>
      </c>
      <c r="B16" s="28" t="s">
        <v>16</v>
      </c>
      <c r="C16" s="29">
        <v>102000000</v>
      </c>
      <c r="D16" s="29">
        <v>107659100</v>
      </c>
      <c r="E16" s="30">
        <v>119600521.90000001</v>
      </c>
      <c r="F16" s="13">
        <f t="shared" si="0"/>
        <v>11941421.900000006</v>
      </c>
      <c r="G16" s="14">
        <f t="shared" si="1"/>
        <v>1.1109188345434804</v>
      </c>
    </row>
    <row r="17" spans="1:7" x14ac:dyDescent="0.2">
      <c r="A17" s="27">
        <v>15</v>
      </c>
      <c r="B17" s="28" t="s">
        <v>17</v>
      </c>
      <c r="C17" s="29">
        <v>9000000</v>
      </c>
      <c r="D17" s="29">
        <v>9000000</v>
      </c>
      <c r="E17" s="30">
        <v>13457068.390000001</v>
      </c>
      <c r="F17" s="13">
        <f t="shared" si="0"/>
        <v>4457068.3900000006</v>
      </c>
      <c r="G17" s="14">
        <f t="shared" si="1"/>
        <v>1.4952298211111112</v>
      </c>
    </row>
    <row r="18" spans="1:7" x14ac:dyDescent="0.2">
      <c r="A18" s="19">
        <v>16</v>
      </c>
      <c r="B18" s="20" t="s">
        <v>18</v>
      </c>
      <c r="C18" s="21">
        <v>241365700</v>
      </c>
      <c r="D18" s="21">
        <v>231151200</v>
      </c>
      <c r="E18" s="40">
        <v>195824050.93000001</v>
      </c>
      <c r="F18" s="41">
        <f t="shared" si="0"/>
        <v>-35327149.069999993</v>
      </c>
      <c r="G18" s="42">
        <f t="shared" si="1"/>
        <v>0.84716865380755113</v>
      </c>
    </row>
    <row r="19" spans="1:7" x14ac:dyDescent="0.2">
      <c r="A19" s="27">
        <v>17</v>
      </c>
      <c r="B19" s="28" t="s">
        <v>19</v>
      </c>
      <c r="C19" s="29">
        <v>36750200</v>
      </c>
      <c r="D19" s="29">
        <v>38764200</v>
      </c>
      <c r="E19" s="30">
        <v>43806512.469999999</v>
      </c>
      <c r="F19" s="13">
        <f t="shared" si="0"/>
        <v>5042312.4699999988</v>
      </c>
      <c r="G19" s="14">
        <f t="shared" si="1"/>
        <v>1.130076526021432</v>
      </c>
    </row>
    <row r="20" spans="1:7" x14ac:dyDescent="0.2">
      <c r="A20" s="27">
        <v>18</v>
      </c>
      <c r="B20" s="28" t="s">
        <v>20</v>
      </c>
      <c r="C20" s="29">
        <v>20929100</v>
      </c>
      <c r="D20" s="29">
        <v>34040400</v>
      </c>
      <c r="E20" s="30">
        <v>34040629.32</v>
      </c>
      <c r="F20" s="13">
        <f t="shared" si="0"/>
        <v>229.32000000029802</v>
      </c>
      <c r="G20" s="14">
        <f t="shared" si="1"/>
        <v>1.0000067367010963</v>
      </c>
    </row>
    <row r="21" spans="1:7" x14ac:dyDescent="0.2">
      <c r="A21" s="27">
        <v>19</v>
      </c>
      <c r="B21" s="28" t="s">
        <v>21</v>
      </c>
      <c r="C21" s="29">
        <v>28794800</v>
      </c>
      <c r="D21" s="29">
        <v>28794800</v>
      </c>
      <c r="E21" s="30">
        <v>25040997.77</v>
      </c>
      <c r="F21" s="13">
        <f t="shared" si="0"/>
        <v>-3753802.2300000004</v>
      </c>
      <c r="G21" s="14">
        <f t="shared" si="1"/>
        <v>0.8696361068665176</v>
      </c>
    </row>
    <row r="22" spans="1:7" x14ac:dyDescent="0.2">
      <c r="A22" s="27">
        <v>20</v>
      </c>
      <c r="B22" s="28" t="s">
        <v>22</v>
      </c>
      <c r="C22" s="29">
        <v>69100000</v>
      </c>
      <c r="D22" s="29">
        <v>69100000</v>
      </c>
      <c r="E22" s="30">
        <v>59346535.189999998</v>
      </c>
      <c r="F22" s="13">
        <f t="shared" si="0"/>
        <v>-9753464.8100000024</v>
      </c>
      <c r="G22" s="14">
        <f t="shared" si="1"/>
        <v>0.85885000274963819</v>
      </c>
    </row>
    <row r="23" spans="1:7" x14ac:dyDescent="0.2">
      <c r="A23" s="27">
        <v>21</v>
      </c>
      <c r="B23" s="28" t="s">
        <v>23</v>
      </c>
      <c r="C23" s="29">
        <v>19084600</v>
      </c>
      <c r="D23" s="29">
        <v>28046700</v>
      </c>
      <c r="E23" s="30">
        <v>28657615.199999999</v>
      </c>
      <c r="F23" s="13">
        <f t="shared" si="0"/>
        <v>610915.19999999925</v>
      </c>
      <c r="G23" s="14">
        <f t="shared" si="1"/>
        <v>1.0217820706179337</v>
      </c>
    </row>
    <row r="24" spans="1:7" x14ac:dyDescent="0.2">
      <c r="A24" s="27">
        <v>22</v>
      </c>
      <c r="B24" s="28" t="s">
        <v>24</v>
      </c>
      <c r="C24" s="29">
        <v>66707000</v>
      </c>
      <c r="D24" s="29">
        <v>32405100</v>
      </c>
      <c r="E24" s="30">
        <v>4931760.9800000004</v>
      </c>
      <c r="F24" s="13">
        <f t="shared" si="0"/>
        <v>-27473339.02</v>
      </c>
      <c r="G24" s="14">
        <f t="shared" si="1"/>
        <v>0.15219088908844597</v>
      </c>
    </row>
    <row r="25" spans="1:7" x14ac:dyDescent="0.2">
      <c r="A25" s="27">
        <v>23</v>
      </c>
      <c r="B25" s="28" t="s">
        <v>25</v>
      </c>
      <c r="C25" s="29">
        <v>0</v>
      </c>
      <c r="D25" s="29">
        <v>0</v>
      </c>
      <c r="E25" s="30">
        <v>0</v>
      </c>
      <c r="F25" s="13">
        <f t="shared" si="0"/>
        <v>0</v>
      </c>
      <c r="G25" s="14"/>
    </row>
    <row r="26" spans="1:7" x14ac:dyDescent="0.2">
      <c r="A26" s="19">
        <v>24</v>
      </c>
      <c r="B26" s="20" t="s">
        <v>26</v>
      </c>
      <c r="C26" s="21">
        <v>7200000</v>
      </c>
      <c r="D26" s="21">
        <v>8406000</v>
      </c>
      <c r="E26" s="22">
        <v>7768543</v>
      </c>
      <c r="F26" s="41">
        <f t="shared" si="0"/>
        <v>-637457</v>
      </c>
      <c r="G26" s="42">
        <f t="shared" si="1"/>
        <v>0.92416642874137522</v>
      </c>
    </row>
    <row r="27" spans="1:7" x14ac:dyDescent="0.2">
      <c r="A27" s="19">
        <v>25</v>
      </c>
      <c r="B27" s="20" t="s">
        <v>27</v>
      </c>
      <c r="C27" s="21">
        <v>113085200</v>
      </c>
      <c r="D27" s="21">
        <v>259945600</v>
      </c>
      <c r="E27" s="22">
        <v>252196790.69</v>
      </c>
      <c r="F27" s="41">
        <f t="shared" si="0"/>
        <v>-7748809.3100000024</v>
      </c>
      <c r="G27" s="42">
        <f t="shared" si="1"/>
        <v>0.97019065023604933</v>
      </c>
    </row>
    <row r="28" spans="1:7" x14ac:dyDescent="0.2">
      <c r="A28" s="27">
        <v>26</v>
      </c>
      <c r="B28" s="28" t="s">
        <v>28</v>
      </c>
      <c r="C28" s="29">
        <v>113085200</v>
      </c>
      <c r="D28" s="29">
        <v>237418500</v>
      </c>
      <c r="E28" s="30">
        <v>228977420.18000001</v>
      </c>
      <c r="F28" s="13">
        <f t="shared" si="0"/>
        <v>-8441079.8199999928</v>
      </c>
      <c r="G28" s="14">
        <f t="shared" si="1"/>
        <v>0.96444641078938675</v>
      </c>
    </row>
    <row r="29" spans="1:7" x14ac:dyDescent="0.2">
      <c r="A29" s="27">
        <v>27</v>
      </c>
      <c r="B29" s="28" t="s">
        <v>29</v>
      </c>
      <c r="C29" s="29">
        <v>0</v>
      </c>
      <c r="D29" s="29">
        <v>22527100</v>
      </c>
      <c r="E29" s="30">
        <v>23219370.510000002</v>
      </c>
      <c r="F29" s="13">
        <f t="shared" si="0"/>
        <v>692270.51000000164</v>
      </c>
      <c r="G29" s="14">
        <f t="shared" si="1"/>
        <v>1.0307305649639769</v>
      </c>
    </row>
    <row r="30" spans="1:7" x14ac:dyDescent="0.2">
      <c r="A30" s="27"/>
      <c r="B30" s="28"/>
      <c r="C30" s="29"/>
      <c r="D30" s="29"/>
      <c r="E30" s="30"/>
      <c r="F30" s="13"/>
      <c r="G30" s="14"/>
    </row>
    <row r="31" spans="1:7" x14ac:dyDescent="0.2">
      <c r="A31" s="9">
        <v>28</v>
      </c>
      <c r="B31" s="10" t="s">
        <v>30</v>
      </c>
      <c r="C31" s="11">
        <v>1545059900</v>
      </c>
      <c r="D31" s="11">
        <v>1738272800</v>
      </c>
      <c r="E31" s="43">
        <v>1549206180.3699999</v>
      </c>
      <c r="F31" s="44">
        <f t="shared" si="0"/>
        <v>-189066619.63000011</v>
      </c>
      <c r="G31" s="45">
        <f t="shared" si="1"/>
        <v>0.8912330563821742</v>
      </c>
    </row>
    <row r="32" spans="1:7" x14ac:dyDescent="0.2">
      <c r="A32" s="15">
        <v>29</v>
      </c>
      <c r="B32" s="16" t="s">
        <v>31</v>
      </c>
      <c r="C32" s="17">
        <v>225950000</v>
      </c>
      <c r="D32" s="17">
        <v>254293000</v>
      </c>
      <c r="E32" s="46">
        <v>240544770.40000001</v>
      </c>
      <c r="F32" s="47">
        <f t="shared" si="0"/>
        <v>-13748229.599999994</v>
      </c>
      <c r="G32" s="48">
        <f t="shared" si="1"/>
        <v>0.9459354775790132</v>
      </c>
    </row>
    <row r="33" spans="1:7" x14ac:dyDescent="0.2">
      <c r="A33" s="15">
        <v>30</v>
      </c>
      <c r="B33" s="16" t="s">
        <v>32</v>
      </c>
      <c r="C33" s="17">
        <v>1319109900</v>
      </c>
      <c r="D33" s="17">
        <v>1483979800</v>
      </c>
      <c r="E33" s="18">
        <v>1308661409.97</v>
      </c>
      <c r="F33" s="47">
        <f t="shared" si="0"/>
        <v>-175318390.02999997</v>
      </c>
      <c r="G33" s="48">
        <f t="shared" si="1"/>
        <v>0.88185931504593262</v>
      </c>
    </row>
    <row r="34" spans="1:7" x14ac:dyDescent="0.2">
      <c r="A34" s="27">
        <v>31</v>
      </c>
      <c r="B34" s="28" t="s">
        <v>33</v>
      </c>
      <c r="C34" s="29">
        <v>299223200</v>
      </c>
      <c r="D34" s="29">
        <v>334750800</v>
      </c>
      <c r="E34" s="30">
        <v>299109161.07999998</v>
      </c>
      <c r="F34" s="13">
        <f t="shared" si="0"/>
        <v>-35641638.920000017</v>
      </c>
      <c r="G34" s="14">
        <f t="shared" si="1"/>
        <v>0.893527845430093</v>
      </c>
    </row>
    <row r="35" spans="1:7" x14ac:dyDescent="0.2">
      <c r="A35" s="27">
        <v>32</v>
      </c>
      <c r="B35" s="28" t="s">
        <v>34</v>
      </c>
      <c r="C35" s="29">
        <v>265738100</v>
      </c>
      <c r="D35" s="29">
        <v>282962000</v>
      </c>
      <c r="E35" s="30">
        <v>208918606.81</v>
      </c>
      <c r="F35" s="13">
        <f t="shared" si="0"/>
        <v>-74043393.189999998</v>
      </c>
      <c r="G35" s="14">
        <f t="shared" si="1"/>
        <v>0.73832743198733397</v>
      </c>
    </row>
    <row r="36" spans="1:7" x14ac:dyDescent="0.2">
      <c r="A36" s="27">
        <v>33</v>
      </c>
      <c r="B36" s="28" t="s">
        <v>35</v>
      </c>
      <c r="C36" s="29">
        <v>22501000</v>
      </c>
      <c r="D36" s="29">
        <v>22329200</v>
      </c>
      <c r="E36" s="30">
        <v>19097142.530000001</v>
      </c>
      <c r="F36" s="13">
        <f t="shared" si="0"/>
        <v>-3232057.4699999988</v>
      </c>
      <c r="G36" s="14">
        <f t="shared" si="1"/>
        <v>0.85525422003475271</v>
      </c>
    </row>
    <row r="37" spans="1:7" x14ac:dyDescent="0.2">
      <c r="A37" s="27">
        <v>34</v>
      </c>
      <c r="B37" s="28" t="s">
        <v>36</v>
      </c>
      <c r="C37" s="29">
        <v>32003000</v>
      </c>
      <c r="D37" s="29">
        <v>32005200</v>
      </c>
      <c r="E37" s="30">
        <v>11218452.84</v>
      </c>
      <c r="F37" s="13">
        <f t="shared" si="0"/>
        <v>-20786747.16</v>
      </c>
      <c r="G37" s="14">
        <f t="shared" si="1"/>
        <v>0.35051969180008247</v>
      </c>
    </row>
    <row r="38" spans="1:7" x14ac:dyDescent="0.2">
      <c r="A38" s="27">
        <v>35</v>
      </c>
      <c r="B38" s="28" t="s">
        <v>37</v>
      </c>
      <c r="C38" s="29">
        <v>33345000</v>
      </c>
      <c r="D38" s="29">
        <v>33431000</v>
      </c>
      <c r="E38" s="30">
        <v>22716240.280000001</v>
      </c>
      <c r="F38" s="13">
        <f t="shared" si="0"/>
        <v>-10714759.719999999</v>
      </c>
      <c r="G38" s="14">
        <f t="shared" si="1"/>
        <v>0.67949628428703901</v>
      </c>
    </row>
    <row r="39" spans="1:7" x14ac:dyDescent="0.2">
      <c r="A39" s="27">
        <v>36</v>
      </c>
      <c r="B39" s="28" t="s">
        <v>38</v>
      </c>
      <c r="C39" s="29">
        <v>71052100</v>
      </c>
      <c r="D39" s="29">
        <v>86082500</v>
      </c>
      <c r="E39" s="30">
        <v>62851699.270000003</v>
      </c>
      <c r="F39" s="13">
        <f t="shared" si="0"/>
        <v>-23230800.729999997</v>
      </c>
      <c r="G39" s="14">
        <f t="shared" si="1"/>
        <v>0.73013329387506176</v>
      </c>
    </row>
    <row r="40" spans="1:7" x14ac:dyDescent="0.2">
      <c r="A40" s="27">
        <v>37</v>
      </c>
      <c r="B40" s="28" t="s">
        <v>39</v>
      </c>
      <c r="C40" s="29">
        <v>55136000</v>
      </c>
      <c r="D40" s="29">
        <v>60151600</v>
      </c>
      <c r="E40" s="30">
        <v>55410049.810000002</v>
      </c>
      <c r="F40" s="13">
        <f t="shared" si="0"/>
        <v>-4741550.1899999976</v>
      </c>
      <c r="G40" s="14">
        <f t="shared" si="1"/>
        <v>0.92117333221393949</v>
      </c>
    </row>
    <row r="41" spans="1:7" x14ac:dyDescent="0.2">
      <c r="A41" s="27">
        <v>38</v>
      </c>
      <c r="B41" s="28" t="s">
        <v>40</v>
      </c>
      <c r="C41" s="29">
        <v>253770100</v>
      </c>
      <c r="D41" s="29">
        <v>269005100</v>
      </c>
      <c r="E41" s="30">
        <v>263017180.27000001</v>
      </c>
      <c r="F41" s="13">
        <f t="shared" si="0"/>
        <v>-5987919.7299999893</v>
      </c>
      <c r="G41" s="14">
        <f t="shared" si="1"/>
        <v>0.97774049737346991</v>
      </c>
    </row>
    <row r="42" spans="1:7" x14ac:dyDescent="0.2">
      <c r="A42" s="27">
        <v>39</v>
      </c>
      <c r="B42" s="28" t="s">
        <v>41</v>
      </c>
      <c r="C42" s="29">
        <v>447705100</v>
      </c>
      <c r="D42" s="29">
        <v>543353200</v>
      </c>
      <c r="E42" s="30">
        <v>528574724</v>
      </c>
      <c r="F42" s="13">
        <f t="shared" si="0"/>
        <v>-14778476</v>
      </c>
      <c r="G42" s="14">
        <f t="shared" si="1"/>
        <v>0.97280134542319807</v>
      </c>
    </row>
    <row r="43" spans="1:7" x14ac:dyDescent="0.2">
      <c r="A43" s="27">
        <v>40</v>
      </c>
      <c r="B43" s="28" t="s">
        <v>42</v>
      </c>
      <c r="C43" s="29">
        <v>392186500</v>
      </c>
      <c r="D43" s="29">
        <v>392903400</v>
      </c>
      <c r="E43" s="30">
        <v>392903042.14999998</v>
      </c>
      <c r="F43" s="13">
        <f t="shared" si="0"/>
        <v>-357.85000002384186</v>
      </c>
      <c r="G43" s="14">
        <f t="shared" si="1"/>
        <v>0.99999908921633152</v>
      </c>
    </row>
    <row r="44" spans="1:7" x14ac:dyDescent="0.2">
      <c r="A44" s="27">
        <v>41</v>
      </c>
      <c r="B44" s="28" t="s">
        <v>43</v>
      </c>
      <c r="C44" s="29">
        <v>39155000</v>
      </c>
      <c r="D44" s="29">
        <v>42476200</v>
      </c>
      <c r="E44" s="30">
        <v>37783244.359999999</v>
      </c>
      <c r="F44" s="13">
        <f t="shared" si="0"/>
        <v>-4692955.6400000006</v>
      </c>
      <c r="G44" s="14">
        <f t="shared" si="1"/>
        <v>0.88951564311308451</v>
      </c>
    </row>
    <row r="45" spans="1:7" x14ac:dyDescent="0.2">
      <c r="A45" s="27">
        <v>42</v>
      </c>
      <c r="B45" s="28" t="s">
        <v>44</v>
      </c>
      <c r="C45" s="29">
        <v>52673400</v>
      </c>
      <c r="D45" s="29">
        <v>53908700</v>
      </c>
      <c r="E45" s="30">
        <v>9041737.8100000005</v>
      </c>
      <c r="F45" s="13">
        <f t="shared" si="0"/>
        <v>-44866962.189999998</v>
      </c>
      <c r="G45" s="14">
        <f t="shared" si="1"/>
        <v>0.16772316546308852</v>
      </c>
    </row>
    <row r="46" spans="1:7" x14ac:dyDescent="0.2">
      <c r="A46" s="27"/>
      <c r="B46" s="28"/>
      <c r="C46" s="29"/>
      <c r="D46" s="29"/>
      <c r="E46" s="30"/>
      <c r="F46" s="13"/>
      <c r="G46" s="14"/>
    </row>
    <row r="47" spans="1:7" x14ac:dyDescent="0.2">
      <c r="A47" s="19">
        <v>43</v>
      </c>
      <c r="B47" s="20" t="s">
        <v>45</v>
      </c>
      <c r="C47" s="21">
        <v>0</v>
      </c>
      <c r="D47" s="21">
        <v>0</v>
      </c>
      <c r="E47" s="22">
        <v>-25559410.309999999</v>
      </c>
      <c r="F47" s="41">
        <f t="shared" si="0"/>
        <v>-25559410.309999999</v>
      </c>
      <c r="G47" s="42"/>
    </row>
    <row r="48" spans="1:7" x14ac:dyDescent="0.2">
      <c r="A48" s="27">
        <v>44</v>
      </c>
      <c r="B48" s="28" t="s">
        <v>46</v>
      </c>
      <c r="C48" s="29">
        <v>0</v>
      </c>
      <c r="D48" s="29">
        <v>0</v>
      </c>
      <c r="E48" s="30">
        <v>0</v>
      </c>
      <c r="F48" s="13">
        <f t="shared" si="0"/>
        <v>0</v>
      </c>
      <c r="G48" s="14"/>
    </row>
    <row r="49" spans="1:7" x14ac:dyDescent="0.2">
      <c r="A49" s="27">
        <v>45</v>
      </c>
      <c r="B49" s="28" t="s">
        <v>47</v>
      </c>
      <c r="C49" s="29">
        <v>0</v>
      </c>
      <c r="D49" s="29">
        <v>0</v>
      </c>
      <c r="E49" s="30">
        <v>0</v>
      </c>
      <c r="F49" s="13">
        <f t="shared" si="0"/>
        <v>0</v>
      </c>
      <c r="G49" s="14"/>
    </row>
    <row r="50" spans="1:7" x14ac:dyDescent="0.2">
      <c r="A50" s="27">
        <v>46</v>
      </c>
      <c r="B50" s="28" t="s">
        <v>48</v>
      </c>
      <c r="C50" s="29">
        <v>0</v>
      </c>
      <c r="D50" s="29">
        <v>0</v>
      </c>
      <c r="E50" s="30">
        <v>-25559410.309999999</v>
      </c>
      <c r="F50" s="13">
        <f t="shared" si="0"/>
        <v>-25559410.309999999</v>
      </c>
      <c r="G50" s="14"/>
    </row>
    <row r="51" spans="1:7" x14ac:dyDescent="0.2">
      <c r="A51" s="27"/>
      <c r="B51" s="28"/>
      <c r="C51" s="29"/>
      <c r="D51" s="29"/>
      <c r="E51" s="30"/>
      <c r="F51" s="13"/>
      <c r="G51" s="14"/>
    </row>
    <row r="52" spans="1:7" x14ac:dyDescent="0.2">
      <c r="A52" s="9">
        <v>47</v>
      </c>
      <c r="B52" s="10" t="s">
        <v>49</v>
      </c>
      <c r="C52" s="11">
        <v>0</v>
      </c>
      <c r="D52" s="11">
        <v>-48947000</v>
      </c>
      <c r="E52" s="12">
        <v>121235318.2</v>
      </c>
      <c r="F52" s="44">
        <f t="shared" si="0"/>
        <v>170182318.19999999</v>
      </c>
      <c r="G52" s="45">
        <f t="shared" si="1"/>
        <v>-2.4768692299834516</v>
      </c>
    </row>
    <row r="53" spans="1:7" x14ac:dyDescent="0.2">
      <c r="A53" s="31">
        <v>48</v>
      </c>
      <c r="B53" s="32" t="s">
        <v>50</v>
      </c>
      <c r="C53" s="33">
        <v>1545059900</v>
      </c>
      <c r="D53" s="33">
        <v>1689325800</v>
      </c>
      <c r="E53" s="49">
        <v>1670441498.5699999</v>
      </c>
      <c r="F53" s="50">
        <f t="shared" si="0"/>
        <v>-18884301.430000067</v>
      </c>
      <c r="G53" s="51">
        <f t="shared" si="1"/>
        <v>0.9888213976072584</v>
      </c>
    </row>
    <row r="54" spans="1:7" x14ac:dyDescent="0.2">
      <c r="A54" s="31">
        <v>49</v>
      </c>
      <c r="B54" s="32" t="s">
        <v>51</v>
      </c>
      <c r="C54" s="33">
        <v>1545059900</v>
      </c>
      <c r="D54" s="33">
        <v>1738272800</v>
      </c>
      <c r="E54" s="34">
        <v>1574765590.6800001</v>
      </c>
      <c r="F54" s="50">
        <f t="shared" si="0"/>
        <v>-163507209.31999993</v>
      </c>
      <c r="G54" s="51">
        <f t="shared" si="1"/>
        <v>0.90593696839759563</v>
      </c>
    </row>
    <row r="55" spans="1:7" x14ac:dyDescent="0.2">
      <c r="A55" s="9">
        <v>50</v>
      </c>
      <c r="B55" s="10" t="s">
        <v>52</v>
      </c>
      <c r="C55" s="11">
        <v>0</v>
      </c>
      <c r="D55" s="11">
        <v>-48947000</v>
      </c>
      <c r="E55" s="12">
        <v>95675907.890000001</v>
      </c>
      <c r="F55" s="44">
        <f t="shared" si="0"/>
        <v>144622907.88999999</v>
      </c>
      <c r="G55" s="45">
        <f t="shared" si="1"/>
        <v>-1.9546837985984842</v>
      </c>
    </row>
    <row r="56" spans="1:7" x14ac:dyDescent="0.2">
      <c r="A56" s="15">
        <v>51</v>
      </c>
      <c r="B56" s="16" t="s">
        <v>53</v>
      </c>
      <c r="C56" s="17">
        <v>218750000</v>
      </c>
      <c r="D56" s="17">
        <v>174412900</v>
      </c>
      <c r="E56" s="18">
        <v>330792175.08999997</v>
      </c>
      <c r="F56" s="50">
        <f t="shared" si="0"/>
        <v>156379275.08999997</v>
      </c>
      <c r="G56" s="51">
        <f t="shared" si="1"/>
        <v>1.8966038354387775</v>
      </c>
    </row>
    <row r="57" spans="1:7" x14ac:dyDescent="0.2">
      <c r="A57" s="15">
        <v>52</v>
      </c>
      <c r="B57" s="16" t="s">
        <v>54</v>
      </c>
      <c r="C57" s="17">
        <v>218750000</v>
      </c>
      <c r="D57" s="17">
        <v>174412900</v>
      </c>
      <c r="E57" s="18">
        <v>330792175.08999997</v>
      </c>
      <c r="F57" s="50">
        <f t="shared" si="0"/>
        <v>156379275.08999997</v>
      </c>
      <c r="G57" s="51">
        <f t="shared" si="1"/>
        <v>1.8966038354387775</v>
      </c>
    </row>
    <row r="58" spans="1:7" x14ac:dyDescent="0.2">
      <c r="A58" s="15">
        <v>53</v>
      </c>
      <c r="B58" s="16" t="s">
        <v>55</v>
      </c>
      <c r="C58" s="17">
        <v>-218750000</v>
      </c>
      <c r="D58" s="17">
        <v>-223359900</v>
      </c>
      <c r="E58" s="18">
        <v>-209556856.88999999</v>
      </c>
      <c r="F58" s="50">
        <f t="shared" si="0"/>
        <v>13803043.110000014</v>
      </c>
      <c r="G58" s="51">
        <f t="shared" si="1"/>
        <v>0.93820268047218858</v>
      </c>
    </row>
    <row r="59" spans="1:7" x14ac:dyDescent="0.2">
      <c r="A59" s="35">
        <v>54</v>
      </c>
      <c r="B59" s="36" t="s">
        <v>56</v>
      </c>
      <c r="C59" s="37">
        <v>14.224312630818972</v>
      </c>
      <c r="D59" s="37">
        <v>10.516984306551759</v>
      </c>
      <c r="E59" s="52">
        <v>20.176977140703489</v>
      </c>
      <c r="F59" s="53"/>
      <c r="G59" s="53"/>
    </row>
    <row r="60" spans="1:7" x14ac:dyDescent="0.2">
      <c r="A60" s="27">
        <v>55</v>
      </c>
      <c r="B60" s="28" t="s">
        <v>57</v>
      </c>
      <c r="C60" s="29">
        <v>10000000</v>
      </c>
      <c r="D60" s="29">
        <v>10590600</v>
      </c>
      <c r="E60" s="30">
        <v>10590583.34</v>
      </c>
      <c r="F60" s="39"/>
      <c r="G60" s="39"/>
    </row>
    <row r="61" spans="1:7" x14ac:dyDescent="0.2">
      <c r="A61" s="35">
        <v>56</v>
      </c>
      <c r="B61" s="36" t="s">
        <v>58</v>
      </c>
      <c r="C61" s="37">
        <v>0.6472240979136149</v>
      </c>
      <c r="D61" s="37">
        <v>0.6269128193034168</v>
      </c>
      <c r="E61" s="38">
        <v>0.63399905648094745</v>
      </c>
      <c r="F61" s="53"/>
      <c r="G61" s="53"/>
    </row>
  </sheetData>
  <mergeCells count="1">
    <mergeCell ref="A1:E1"/>
  </mergeCells>
  <printOptions horizontalCentered="1"/>
  <pageMargins left="0" right="0" top="0" bottom="0" header="0" footer="0"/>
  <pageSetup paperSize="9" fitToHeight="0" orientation="landscape" r:id="rId1"/>
  <headerFooter>
    <oddFooter>&amp;R&amp;D (str. &amp;P z 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Výběrové porovnání dat</vt:lpstr>
      <vt:lpstr>'Výběrové porovnání dat'!Názvy_tisku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2026-03-10T11:09:52Z</dcterms:created>
  <dcterms:modified xsi:type="dcterms:W3CDTF">2026-03-10T11:10:40Z</dcterms:modified>
</cp:coreProperties>
</file>