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MŠ" sheetId="1" r:id="rId1"/>
  </sheets>
  <externalReferences>
    <externalReference r:id="rId2"/>
  </externalReferences>
  <definedNames>
    <definedName name="_xlnm.Print_Area" localSheetId="0">MŠ!$A$1:$S$77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G54" i="1"/>
  <c r="D54" i="1"/>
  <c r="J53" i="1"/>
  <c r="G53" i="1"/>
  <c r="D53" i="1"/>
  <c r="J52" i="1"/>
  <c r="G52" i="1"/>
  <c r="D52" i="1"/>
  <c r="J51" i="1"/>
  <c r="G51" i="1"/>
  <c r="D51" i="1"/>
  <c r="M50" i="1"/>
  <c r="J50" i="1"/>
  <c r="G50" i="1"/>
  <c r="D50" i="1"/>
  <c r="G44" i="1"/>
  <c r="Q39" i="1"/>
  <c r="P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L39" i="1" s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E34" i="1"/>
  <c r="D34" i="1"/>
  <c r="F34" i="1" s="1"/>
  <c r="R33" i="1"/>
  <c r="O33" i="1"/>
  <c r="K33" i="1"/>
  <c r="J33" i="1"/>
  <c r="L33" i="1" s="1"/>
  <c r="I33" i="1"/>
  <c r="H33" i="1"/>
  <c r="G33" i="1"/>
  <c r="E33" i="1"/>
  <c r="D33" i="1"/>
  <c r="F33" i="1" s="1"/>
  <c r="R32" i="1"/>
  <c r="O32" i="1"/>
  <c r="L32" i="1"/>
  <c r="K32" i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H29" i="1"/>
  <c r="G29" i="1"/>
  <c r="I29" i="1" s="1"/>
  <c r="E29" i="1"/>
  <c r="D29" i="1"/>
  <c r="F29" i="1" s="1"/>
  <c r="R28" i="1"/>
  <c r="O28" i="1"/>
  <c r="L28" i="1"/>
  <c r="K28" i="1"/>
  <c r="K39" i="1" s="1"/>
  <c r="J28" i="1"/>
  <c r="J39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E18" i="1"/>
  <c r="D18" i="1"/>
  <c r="F18" i="1" s="1"/>
  <c r="R17" i="1"/>
  <c r="O17" i="1"/>
  <c r="K17" i="1"/>
  <c r="J17" i="1"/>
  <c r="L17" i="1" s="1"/>
  <c r="H17" i="1"/>
  <c r="G17" i="1"/>
  <c r="I17" i="1" s="1"/>
  <c r="E17" i="1"/>
  <c r="D17" i="1"/>
  <c r="F17" i="1" s="1"/>
  <c r="R16" i="1"/>
  <c r="O16" i="1"/>
  <c r="K16" i="1"/>
  <c r="J16" i="1"/>
  <c r="L16" i="1" s="1"/>
  <c r="H16" i="1"/>
  <c r="G16" i="1"/>
  <c r="I16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J15" i="1"/>
  <c r="J24" i="1" s="1"/>
  <c r="J40" i="1" s="1"/>
  <c r="H15" i="1"/>
  <c r="H24" i="1" s="1"/>
  <c r="H40" i="1" s="1"/>
  <c r="G15" i="1"/>
  <c r="I15" i="1" s="1"/>
  <c r="I24" i="1" s="1"/>
  <c r="F15" i="1"/>
  <c r="E15" i="1"/>
  <c r="E24" i="1" s="1"/>
  <c r="E40" i="1" s="1"/>
  <c r="D15" i="1"/>
  <c r="D24" i="1" s="1"/>
  <c r="D8" i="1"/>
  <c r="D6" i="1"/>
  <c r="D4" i="1"/>
  <c r="F39" i="1" l="1"/>
  <c r="F24" i="1"/>
  <c r="F40" i="1" s="1"/>
  <c r="F41" i="1" s="1"/>
  <c r="I39" i="1"/>
  <c r="I40" i="1" s="1"/>
  <c r="I41" i="1" s="1"/>
  <c r="G24" i="1"/>
  <c r="G39" i="1"/>
  <c r="D39" i="1"/>
  <c r="D40" i="1" s="1"/>
  <c r="L15" i="1"/>
  <c r="L24" i="1" s="1"/>
  <c r="L40" i="1" s="1"/>
  <c r="L41" i="1" s="1"/>
  <c r="G40" i="1" l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<sst xmlns="http://schemas.openxmlformats.org/spreadsheetml/2006/main" count="149" uniqueCount="95">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</sst>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M&#352;%20Chomutov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Mateřská škola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72744260</v>
          </cell>
        </row>
        <row r="8">
          <cell r="D8" t="str">
            <v>Jiráskova 4335, 430 03 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6778</v>
          </cell>
          <cell r="H15">
            <v>63</v>
          </cell>
          <cell r="M15">
            <v>9500</v>
          </cell>
          <cell r="N15">
            <v>64</v>
          </cell>
          <cell r="Y15">
            <v>9500</v>
          </cell>
          <cell r="Z15">
            <v>0</v>
          </cell>
        </row>
        <row r="16">
          <cell r="G16">
            <v>12222.4</v>
          </cell>
          <cell r="H16"/>
          <cell r="K16"/>
          <cell r="M16">
            <v>14038.6</v>
          </cell>
          <cell r="Y16">
            <v>16313.3</v>
          </cell>
          <cell r="Z16"/>
        </row>
        <row r="17">
          <cell r="G17">
            <v>282.7</v>
          </cell>
          <cell r="H17"/>
          <cell r="K17"/>
          <cell r="M17">
            <v>4104.3999999999996</v>
          </cell>
          <cell r="Y17">
            <v>271.7</v>
          </cell>
          <cell r="Z17"/>
        </row>
        <row r="18">
          <cell r="G18">
            <v>108634</v>
          </cell>
          <cell r="H18">
            <v>0</v>
          </cell>
          <cell r="M18">
            <v>113128</v>
          </cell>
          <cell r="N18">
            <v>0</v>
          </cell>
          <cell r="Y18">
            <v>114000</v>
          </cell>
          <cell r="Z18">
            <v>0</v>
          </cell>
        </row>
        <row r="19">
          <cell r="G19">
            <v>215.9</v>
          </cell>
          <cell r="H19">
            <v>0</v>
          </cell>
          <cell r="K19"/>
          <cell r="M19">
            <v>371</v>
          </cell>
          <cell r="Y19">
            <v>275</v>
          </cell>
          <cell r="Z19">
            <v>0</v>
          </cell>
        </row>
        <row r="20">
          <cell r="G20">
            <v>347</v>
          </cell>
          <cell r="H20">
            <v>0</v>
          </cell>
          <cell r="K20"/>
          <cell r="M20">
            <v>200</v>
          </cell>
          <cell r="Y20">
            <v>200</v>
          </cell>
          <cell r="Z20">
            <v>0</v>
          </cell>
        </row>
        <row r="21">
          <cell r="G21">
            <v>237</v>
          </cell>
          <cell r="H21">
            <v>54</v>
          </cell>
          <cell r="M21">
            <v>350</v>
          </cell>
          <cell r="N21">
            <v>50</v>
          </cell>
          <cell r="Y21">
            <v>350</v>
          </cell>
          <cell r="Z21">
            <v>100</v>
          </cell>
        </row>
        <row r="22">
          <cell r="G22">
            <v>0</v>
          </cell>
          <cell r="H22">
            <v>0</v>
          </cell>
          <cell r="K22"/>
          <cell r="M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K23"/>
          <cell r="M23">
            <v>0</v>
          </cell>
          <cell r="Y23">
            <v>0</v>
          </cell>
          <cell r="Z23">
            <v>0</v>
          </cell>
        </row>
        <row r="28">
          <cell r="G28">
            <v>1421</v>
          </cell>
          <cell r="H28">
            <v>0</v>
          </cell>
          <cell r="M28">
            <v>1500</v>
          </cell>
          <cell r="N28">
            <v>0</v>
          </cell>
          <cell r="Y28">
            <v>1700</v>
          </cell>
          <cell r="Z28">
            <v>0</v>
          </cell>
        </row>
        <row r="29">
          <cell r="G29">
            <v>6330</v>
          </cell>
          <cell r="H29">
            <v>0</v>
          </cell>
          <cell r="M29">
            <v>8617</v>
          </cell>
          <cell r="N29">
            <v>0</v>
          </cell>
          <cell r="Y29">
            <v>8327.7000000000007</v>
          </cell>
          <cell r="Z29">
            <v>0</v>
          </cell>
        </row>
        <row r="30">
          <cell r="G30">
            <v>6031</v>
          </cell>
          <cell r="H30">
            <v>0</v>
          </cell>
          <cell r="M30">
            <v>11720.3</v>
          </cell>
          <cell r="N30">
            <v>0</v>
          </cell>
          <cell r="Y30">
            <v>10316.299999999999</v>
          </cell>
          <cell r="Z30">
            <v>0</v>
          </cell>
        </row>
        <row r="31">
          <cell r="G31">
            <v>1686</v>
          </cell>
          <cell r="H31">
            <v>1</v>
          </cell>
          <cell r="M31">
            <v>2550</v>
          </cell>
          <cell r="N31">
            <v>2</v>
          </cell>
          <cell r="Y31">
            <v>2470</v>
          </cell>
          <cell r="Z31">
            <v>0</v>
          </cell>
        </row>
        <row r="32">
          <cell r="G32">
            <v>80729</v>
          </cell>
          <cell r="H32">
            <v>0</v>
          </cell>
          <cell r="M32">
            <v>82850</v>
          </cell>
          <cell r="N32">
            <v>0</v>
          </cell>
          <cell r="Y32">
            <v>84255</v>
          </cell>
          <cell r="Z32">
            <v>0</v>
          </cell>
        </row>
        <row r="33">
          <cell r="G33">
            <v>80594</v>
          </cell>
          <cell r="H33">
            <v>0</v>
          </cell>
          <cell r="M33">
            <v>82815</v>
          </cell>
          <cell r="N33">
            <v>0</v>
          </cell>
          <cell r="Y33">
            <v>84215</v>
          </cell>
          <cell r="Z33">
            <v>0</v>
          </cell>
        </row>
        <row r="34">
          <cell r="G34">
            <v>135</v>
          </cell>
          <cell r="H34">
            <v>0</v>
          </cell>
          <cell r="M34">
            <v>35</v>
          </cell>
          <cell r="N34">
            <v>0</v>
          </cell>
          <cell r="Y34">
            <v>40</v>
          </cell>
          <cell r="Z34">
            <v>0</v>
          </cell>
        </row>
        <row r="35">
          <cell r="G35">
            <v>26914</v>
          </cell>
          <cell r="H35">
            <v>0</v>
          </cell>
          <cell r="M35">
            <v>28080</v>
          </cell>
          <cell r="N35">
            <v>0</v>
          </cell>
          <cell r="Y35">
            <v>28280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1648</v>
          </cell>
          <cell r="H37">
            <v>0</v>
          </cell>
          <cell r="M37">
            <v>1874</v>
          </cell>
          <cell r="N37">
            <v>0</v>
          </cell>
          <cell r="Y37">
            <v>1751</v>
          </cell>
          <cell r="Z37">
            <v>0</v>
          </cell>
        </row>
        <row r="38">
          <cell r="G38">
            <v>4069</v>
          </cell>
          <cell r="H38">
            <v>0</v>
          </cell>
          <cell r="M38">
            <v>4500.7</v>
          </cell>
          <cell r="N38">
            <v>0</v>
          </cell>
          <cell r="Y38">
            <v>3810</v>
          </cell>
          <cell r="Z38">
            <v>0</v>
          </cell>
        </row>
        <row r="44">
          <cell r="J44">
            <v>1120</v>
          </cell>
        </row>
        <row r="50">
          <cell r="G50">
            <v>3141</v>
          </cell>
          <cell r="M50">
            <v>1040</v>
          </cell>
          <cell r="Y50">
            <v>1357</v>
          </cell>
        </row>
        <row r="51">
          <cell r="G51">
            <v>1326</v>
          </cell>
          <cell r="M51">
            <v>207</v>
          </cell>
          <cell r="Y51">
            <v>156</v>
          </cell>
        </row>
        <row r="52">
          <cell r="G52">
            <v>705</v>
          </cell>
          <cell r="M52">
            <v>395</v>
          </cell>
          <cell r="Y52">
            <v>703</v>
          </cell>
        </row>
        <row r="53">
          <cell r="G53">
            <v>250</v>
          </cell>
          <cell r="M53">
            <v>250</v>
          </cell>
          <cell r="Y53">
            <v>250</v>
          </cell>
        </row>
        <row r="54">
          <cell r="G54">
            <v>860</v>
          </cell>
          <cell r="M54">
            <v>188</v>
          </cell>
          <cell r="Y54">
            <v>248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00B050"/>
    <pageSetUpPr fitToPage="1"/>
  </sheetPr>
  <dimension ref="A1:S264"/>
  <sheetViews>
    <sheetView showGridLines="0" tabSelected="1" topLeftCell="A7" zoomScale="80" zoomScaleNormal="80" zoomScaleSheetLayoutView="80" workbookViewId="0">
      <selection activeCell="P31" sqref="P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2023'!D4:U4</f>
        <v>Mateřská škola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2023'!D6</f>
        <v>72744260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2023'!D8:U8</f>
        <v>Jiráskova 4335,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6778</v>
      </c>
      <c r="E15" s="47">
        <f>'[1]NR 2023'!H15</f>
        <v>63</v>
      </c>
      <c r="F15" s="48">
        <f t="shared" ref="F15:F23" si="0">D15+E15</f>
        <v>6841</v>
      </c>
      <c r="G15" s="46">
        <f>'[1]NR 2023'!M15</f>
        <v>9500</v>
      </c>
      <c r="H15" s="47">
        <f>'[1]NR 2023'!N15</f>
        <v>64</v>
      </c>
      <c r="I15" s="49">
        <f t="shared" ref="I15:I23" si="1">G15+H15</f>
        <v>9564</v>
      </c>
      <c r="J15" s="50">
        <f>'[1]NR 2023'!Y15</f>
        <v>9500</v>
      </c>
      <c r="K15" s="51">
        <f>'[1]NR 2023'!Z15</f>
        <v>0</v>
      </c>
      <c r="L15" s="52">
        <f>J15+K15</f>
        <v>9500</v>
      </c>
      <c r="M15" s="53">
        <v>9700</v>
      </c>
      <c r="N15" s="47">
        <v>0</v>
      </c>
      <c r="O15" s="48">
        <f t="shared" ref="O15:O23" si="2">M15+N15</f>
        <v>9700</v>
      </c>
      <c r="P15" s="46">
        <v>9700</v>
      </c>
      <c r="Q15" s="47">
        <v>0</v>
      </c>
      <c r="R15" s="48">
        <f t="shared" ref="R15:R23" si="3">P15+Q15</f>
        <v>9700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2023'!G16</f>
        <v>12222.4</v>
      </c>
      <c r="E16" s="56">
        <f>'[1]NR 2023'!H16</f>
        <v>0</v>
      </c>
      <c r="F16" s="48">
        <f t="shared" si="0"/>
        <v>12222.4</v>
      </c>
      <c r="G16" s="46">
        <f>'[1]NR 2023'!M16</f>
        <v>14038.6</v>
      </c>
      <c r="H16" s="56">
        <f>'[1]NR 2023'!K16</f>
        <v>0</v>
      </c>
      <c r="I16" s="49">
        <f t="shared" si="1"/>
        <v>14038.6</v>
      </c>
      <c r="J16" s="57">
        <f>'[1]NR 2023'!Y16</f>
        <v>16313.3</v>
      </c>
      <c r="K16" s="58">
        <f>'[1]NR 2023'!Z16</f>
        <v>0</v>
      </c>
      <c r="L16" s="59">
        <f t="shared" ref="L16:L23" si="4">J16+K16</f>
        <v>16313.3</v>
      </c>
      <c r="M16" s="60">
        <v>16500</v>
      </c>
      <c r="N16" s="56">
        <v>0</v>
      </c>
      <c r="O16" s="48">
        <f t="shared" si="2"/>
        <v>16500</v>
      </c>
      <c r="P16" s="61">
        <v>16500</v>
      </c>
      <c r="Q16" s="56">
        <v>0</v>
      </c>
      <c r="R16" s="48">
        <f t="shared" si="3"/>
        <v>16500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2023'!G17</f>
        <v>282.7</v>
      </c>
      <c r="E17" s="56">
        <f>'[1]NR 2023'!H17</f>
        <v>0</v>
      </c>
      <c r="F17" s="48">
        <f t="shared" si="0"/>
        <v>282.7</v>
      </c>
      <c r="G17" s="46">
        <f>'[1]NR 2023'!M17</f>
        <v>4104.3999999999996</v>
      </c>
      <c r="H17" s="56">
        <f>'[1]NR 2023'!K17</f>
        <v>0</v>
      </c>
      <c r="I17" s="49">
        <f t="shared" si="1"/>
        <v>4104.3999999999996</v>
      </c>
      <c r="J17" s="57">
        <f>'[1]NR 2023'!Y17</f>
        <v>271.7</v>
      </c>
      <c r="K17" s="58">
        <f>'[1]NR 2023'!Z17</f>
        <v>0</v>
      </c>
      <c r="L17" s="59">
        <f t="shared" si="4"/>
        <v>271.7</v>
      </c>
      <c r="M17" s="60">
        <v>280</v>
      </c>
      <c r="N17" s="63">
        <v>0</v>
      </c>
      <c r="O17" s="48">
        <f t="shared" si="2"/>
        <v>280</v>
      </c>
      <c r="P17" s="61">
        <v>280</v>
      </c>
      <c r="Q17" s="63">
        <v>0</v>
      </c>
      <c r="R17" s="48">
        <f t="shared" si="3"/>
        <v>280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2023'!G18</f>
        <v>108634</v>
      </c>
      <c r="E18" s="47">
        <f>'[1]NR 2023'!H18</f>
        <v>0</v>
      </c>
      <c r="F18" s="48">
        <f t="shared" si="0"/>
        <v>108634</v>
      </c>
      <c r="G18" s="46">
        <f>'[1]NR 2023'!M18</f>
        <v>113128</v>
      </c>
      <c r="H18" s="47">
        <f>'[1]NR 2023'!N18</f>
        <v>0</v>
      </c>
      <c r="I18" s="49">
        <f t="shared" si="1"/>
        <v>113128</v>
      </c>
      <c r="J18" s="57">
        <f>'[1]NR 2023'!Y18</f>
        <v>114000</v>
      </c>
      <c r="K18" s="58">
        <f>'[1]NR 2023'!Z18</f>
        <v>0</v>
      </c>
      <c r="L18" s="59">
        <f t="shared" si="4"/>
        <v>114000</v>
      </c>
      <c r="M18" s="60">
        <v>114000</v>
      </c>
      <c r="N18" s="47">
        <v>0</v>
      </c>
      <c r="O18" s="48">
        <f t="shared" si="2"/>
        <v>114000</v>
      </c>
      <c r="P18" s="61">
        <v>114000</v>
      </c>
      <c r="Q18" s="47">
        <v>0</v>
      </c>
      <c r="R18" s="48">
        <f t="shared" si="3"/>
        <v>114000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2023'!G19</f>
        <v>215.9</v>
      </c>
      <c r="E19" s="47">
        <f>'[1]NR 2023'!H19</f>
        <v>0</v>
      </c>
      <c r="F19" s="48">
        <f t="shared" si="0"/>
        <v>215.9</v>
      </c>
      <c r="G19" s="46">
        <f>'[1]NR 2023'!M19</f>
        <v>371</v>
      </c>
      <c r="H19" s="47">
        <f>'[1]NR 2023'!K19</f>
        <v>0</v>
      </c>
      <c r="I19" s="49">
        <f t="shared" si="1"/>
        <v>371</v>
      </c>
      <c r="J19" s="57">
        <f>'[1]NR 2023'!Y19</f>
        <v>275</v>
      </c>
      <c r="K19" s="58">
        <f>'[1]NR 2023'!Z19</f>
        <v>0</v>
      </c>
      <c r="L19" s="59">
        <f t="shared" si="4"/>
        <v>275</v>
      </c>
      <c r="M19" s="60">
        <v>275</v>
      </c>
      <c r="N19" s="66">
        <v>0</v>
      </c>
      <c r="O19" s="48">
        <f t="shared" si="2"/>
        <v>275</v>
      </c>
      <c r="P19" s="61">
        <v>275</v>
      </c>
      <c r="Q19" s="66">
        <v>0</v>
      </c>
      <c r="R19" s="48">
        <f t="shared" si="3"/>
        <v>275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2023'!G20</f>
        <v>347</v>
      </c>
      <c r="E20" s="47">
        <f>'[1]NR 2023'!H20</f>
        <v>0</v>
      </c>
      <c r="F20" s="48">
        <f t="shared" si="0"/>
        <v>347</v>
      </c>
      <c r="G20" s="46">
        <f>'[1]NR 2023'!M20</f>
        <v>200</v>
      </c>
      <c r="H20" s="47">
        <f>'[1]NR 2023'!K20</f>
        <v>0</v>
      </c>
      <c r="I20" s="49">
        <f t="shared" si="1"/>
        <v>200</v>
      </c>
      <c r="J20" s="57">
        <f>'[1]NR 2023'!Y20</f>
        <v>200</v>
      </c>
      <c r="K20" s="58">
        <f>'[1]NR 2023'!Z20</f>
        <v>0</v>
      </c>
      <c r="L20" s="59">
        <f t="shared" si="4"/>
        <v>200</v>
      </c>
      <c r="M20" s="60">
        <v>200</v>
      </c>
      <c r="N20" s="66">
        <v>0</v>
      </c>
      <c r="O20" s="48">
        <f t="shared" si="2"/>
        <v>200</v>
      </c>
      <c r="P20" s="61">
        <v>200</v>
      </c>
      <c r="Q20" s="66">
        <v>0</v>
      </c>
      <c r="R20" s="48">
        <f t="shared" si="3"/>
        <v>200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2023'!G21</f>
        <v>237</v>
      </c>
      <c r="E21" s="47">
        <f>'[1]NR 2023'!H21</f>
        <v>54</v>
      </c>
      <c r="F21" s="48">
        <f t="shared" si="0"/>
        <v>291</v>
      </c>
      <c r="G21" s="46">
        <f>'[1]NR 2023'!M21</f>
        <v>350</v>
      </c>
      <c r="H21" s="47">
        <f>'[1]NR 2023'!N21</f>
        <v>50</v>
      </c>
      <c r="I21" s="49">
        <f t="shared" si="1"/>
        <v>400</v>
      </c>
      <c r="J21" s="57">
        <f>'[1]NR 2023'!Y21</f>
        <v>350</v>
      </c>
      <c r="K21" s="58">
        <f>'[1]NR 2023'!Z21</f>
        <v>100</v>
      </c>
      <c r="L21" s="59">
        <f t="shared" si="4"/>
        <v>450</v>
      </c>
      <c r="M21" s="60">
        <v>350</v>
      </c>
      <c r="N21" s="69">
        <v>100</v>
      </c>
      <c r="O21" s="48">
        <f t="shared" si="2"/>
        <v>450</v>
      </c>
      <c r="P21" s="61">
        <v>300</v>
      </c>
      <c r="Q21" s="69">
        <v>80</v>
      </c>
      <c r="R21" s="48">
        <f t="shared" si="3"/>
        <v>380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2023'!G22</f>
        <v>0</v>
      </c>
      <c r="E22" s="47">
        <f>'[1]NR 2023'!H22</f>
        <v>0</v>
      </c>
      <c r="F22" s="48">
        <f t="shared" si="0"/>
        <v>0</v>
      </c>
      <c r="G22" s="46">
        <f>'[1]NR 2023'!M22</f>
        <v>0</v>
      </c>
      <c r="H22" s="47">
        <f>'[1]NR 2023'!K22</f>
        <v>0</v>
      </c>
      <c r="I22" s="49">
        <f t="shared" si="1"/>
        <v>0</v>
      </c>
      <c r="J22" s="57">
        <f>'[1]NR 2023'!Y22</f>
        <v>0</v>
      </c>
      <c r="K22" s="58">
        <f>'[1]NR 2023'!Z22</f>
        <v>0</v>
      </c>
      <c r="L22" s="59">
        <f t="shared" si="4"/>
        <v>0</v>
      </c>
      <c r="M22" s="60">
        <v>0</v>
      </c>
      <c r="N22" s="69">
        <v>0</v>
      </c>
      <c r="O22" s="48">
        <f t="shared" si="2"/>
        <v>0</v>
      </c>
      <c r="P22" s="61">
        <v>0</v>
      </c>
      <c r="Q22" s="69">
        <v>0</v>
      </c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2023'!M23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4"/>
        <v>0</v>
      </c>
      <c r="M23" s="74">
        <v>0</v>
      </c>
      <c r="N23" s="75">
        <v>0</v>
      </c>
      <c r="O23" s="72">
        <f t="shared" si="2"/>
        <v>0</v>
      </c>
      <c r="P23" s="76">
        <v>0</v>
      </c>
      <c r="Q23" s="75">
        <v>0</v>
      </c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128717</v>
      </c>
      <c r="E24" s="79">
        <f t="shared" si="5"/>
        <v>117</v>
      </c>
      <c r="F24" s="79">
        <f t="shared" si="5"/>
        <v>128834</v>
      </c>
      <c r="G24" s="79">
        <f t="shared" si="5"/>
        <v>141692</v>
      </c>
      <c r="H24" s="79">
        <f t="shared" si="5"/>
        <v>114</v>
      </c>
      <c r="I24" s="80">
        <f t="shared" si="5"/>
        <v>141806</v>
      </c>
      <c r="J24" s="81">
        <f t="shared" si="5"/>
        <v>140910</v>
      </c>
      <c r="K24" s="81">
        <f t="shared" si="5"/>
        <v>100</v>
      </c>
      <c r="L24" s="81">
        <f t="shared" si="5"/>
        <v>141010</v>
      </c>
      <c r="M24" s="82">
        <f>SUM(M15:M23)</f>
        <v>141305</v>
      </c>
      <c r="N24" s="79">
        <f>SUM(N15:N23)</f>
        <v>100</v>
      </c>
      <c r="O24" s="79">
        <f t="shared" si="5"/>
        <v>141405</v>
      </c>
      <c r="P24" s="79">
        <f>SUM(P15:P23)</f>
        <v>141255</v>
      </c>
      <c r="Q24" s="79">
        <f>SUM(Q15:Q23)</f>
        <v>80</v>
      </c>
      <c r="R24" s="79">
        <f t="shared" si="5"/>
        <v>141335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2023'!G28</f>
        <v>1421</v>
      </c>
      <c r="E28" s="47">
        <f>'[1]NR 2023'!H28</f>
        <v>0</v>
      </c>
      <c r="F28" s="48">
        <f t="shared" ref="F28:F38" si="6">D28+E28</f>
        <v>1421</v>
      </c>
      <c r="G28" s="46">
        <f>'[1]NR 2023'!M28</f>
        <v>1500</v>
      </c>
      <c r="H28" s="47">
        <f>'[1]NR 2023'!N28</f>
        <v>0</v>
      </c>
      <c r="I28" s="49">
        <f t="shared" ref="I28:I38" si="7">G28+H28</f>
        <v>1500</v>
      </c>
      <c r="J28" s="50">
        <f>'[1]NR 2023'!Y28</f>
        <v>1700</v>
      </c>
      <c r="K28" s="51">
        <f>'[1]NR 2023'!Z28</f>
        <v>0</v>
      </c>
      <c r="L28" s="52">
        <f t="shared" ref="L28:L38" si="8">J28+K28</f>
        <v>1700</v>
      </c>
      <c r="M28" s="101">
        <v>1053</v>
      </c>
      <c r="N28" s="101">
        <v>0</v>
      </c>
      <c r="O28" s="48">
        <f t="shared" ref="O28:O38" si="9">M28+N28</f>
        <v>1053</v>
      </c>
      <c r="P28" s="101">
        <v>1100</v>
      </c>
      <c r="Q28" s="101">
        <v>0</v>
      </c>
      <c r="R28" s="48">
        <f t="shared" ref="R28:R38" si="10">P28+Q28</f>
        <v>1100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2023'!G29</f>
        <v>6330</v>
      </c>
      <c r="E29" s="56">
        <f>'[1]NR 2023'!H29</f>
        <v>0</v>
      </c>
      <c r="F29" s="48">
        <f t="shared" si="6"/>
        <v>6330</v>
      </c>
      <c r="G29" s="46">
        <f>'[1]NR 2023'!M29</f>
        <v>8617</v>
      </c>
      <c r="H29" s="56">
        <f>'[1]NR 2023'!N29</f>
        <v>0</v>
      </c>
      <c r="I29" s="49">
        <f t="shared" si="7"/>
        <v>8617</v>
      </c>
      <c r="J29" s="57">
        <f>'[1]NR 2023'!Y29</f>
        <v>8327.7000000000007</v>
      </c>
      <c r="K29" s="103">
        <f>'[1]NR 2023'!Z29</f>
        <v>0</v>
      </c>
      <c r="L29" s="59">
        <f t="shared" si="8"/>
        <v>8327.7000000000007</v>
      </c>
      <c r="M29" s="104">
        <v>8576</v>
      </c>
      <c r="N29" s="105">
        <v>0</v>
      </c>
      <c r="O29" s="48">
        <f t="shared" si="9"/>
        <v>8576</v>
      </c>
      <c r="P29" s="104">
        <v>8576</v>
      </c>
      <c r="Q29" s="105">
        <v>0</v>
      </c>
      <c r="R29" s="48">
        <f t="shared" si="10"/>
        <v>8576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2023'!G30</f>
        <v>6031</v>
      </c>
      <c r="E30" s="56">
        <f>'[1]NR 2023'!H30</f>
        <v>0</v>
      </c>
      <c r="F30" s="48">
        <f t="shared" si="6"/>
        <v>6031</v>
      </c>
      <c r="G30" s="46">
        <f>'[1]NR 2023'!M30</f>
        <v>11720.3</v>
      </c>
      <c r="H30" s="56">
        <f>'[1]NR 2023'!N30</f>
        <v>0</v>
      </c>
      <c r="I30" s="49">
        <f t="shared" si="7"/>
        <v>11720.3</v>
      </c>
      <c r="J30" s="57">
        <f>'[1]NR 2023'!Y30</f>
        <v>10316.299999999999</v>
      </c>
      <c r="K30" s="103">
        <f>'[1]NR 2023'!Z30</f>
        <v>0</v>
      </c>
      <c r="L30" s="59">
        <f t="shared" si="8"/>
        <v>10316.299999999999</v>
      </c>
      <c r="M30" s="104">
        <v>10980</v>
      </c>
      <c r="N30" s="105">
        <v>0</v>
      </c>
      <c r="O30" s="48">
        <f t="shared" si="9"/>
        <v>10980</v>
      </c>
      <c r="P30" s="104">
        <v>10880</v>
      </c>
      <c r="Q30" s="105">
        <v>0</v>
      </c>
      <c r="R30" s="48">
        <f t="shared" si="10"/>
        <v>10880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2023'!G31</f>
        <v>1686</v>
      </c>
      <c r="E31" s="47">
        <f>'[1]NR 2023'!H31</f>
        <v>1</v>
      </c>
      <c r="F31" s="48">
        <f t="shared" si="6"/>
        <v>1687</v>
      </c>
      <c r="G31" s="46">
        <f>'[1]NR 2023'!M31</f>
        <v>2550</v>
      </c>
      <c r="H31" s="47">
        <f>'[1]NR 2023'!N31</f>
        <v>2</v>
      </c>
      <c r="I31" s="49">
        <f t="shared" si="7"/>
        <v>2552</v>
      </c>
      <c r="J31" s="57">
        <f>'[1]NR 2023'!Y31</f>
        <v>2470</v>
      </c>
      <c r="K31" s="58">
        <f>'[1]NR 2023'!Z31</f>
        <v>0</v>
      </c>
      <c r="L31" s="59">
        <f t="shared" si="8"/>
        <v>2470</v>
      </c>
      <c r="M31" s="104">
        <v>2600</v>
      </c>
      <c r="N31" s="104">
        <v>0</v>
      </c>
      <c r="O31" s="48">
        <f t="shared" si="9"/>
        <v>2600</v>
      </c>
      <c r="P31" s="104">
        <v>2603</v>
      </c>
      <c r="Q31" s="104">
        <v>0</v>
      </c>
      <c r="R31" s="48">
        <f t="shared" si="10"/>
        <v>2603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2023'!G32</f>
        <v>80729</v>
      </c>
      <c r="E32" s="47">
        <f>'[1]NR 2023'!H32</f>
        <v>0</v>
      </c>
      <c r="F32" s="48">
        <f t="shared" si="6"/>
        <v>80729</v>
      </c>
      <c r="G32" s="46">
        <f>'[1]NR 2023'!M32</f>
        <v>82850</v>
      </c>
      <c r="H32" s="47">
        <f>'[1]NR 2023'!N32</f>
        <v>0</v>
      </c>
      <c r="I32" s="49">
        <f t="shared" si="7"/>
        <v>82850</v>
      </c>
      <c r="J32" s="57">
        <f>'[1]NR 2023'!Y32</f>
        <v>84255</v>
      </c>
      <c r="K32" s="58">
        <f>'[1]NR 2023'!Z32</f>
        <v>0</v>
      </c>
      <c r="L32" s="59">
        <f t="shared" si="8"/>
        <v>84255</v>
      </c>
      <c r="M32" s="104">
        <v>84255</v>
      </c>
      <c r="N32" s="104">
        <v>0</v>
      </c>
      <c r="O32" s="48">
        <f t="shared" si="9"/>
        <v>84255</v>
      </c>
      <c r="P32" s="104">
        <v>84255</v>
      </c>
      <c r="Q32" s="104">
        <v>0</v>
      </c>
      <c r="R32" s="48">
        <f t="shared" si="10"/>
        <v>84255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2023'!G33</f>
        <v>80594</v>
      </c>
      <c r="E33" s="47">
        <f>'[1]NR 2023'!H33</f>
        <v>0</v>
      </c>
      <c r="F33" s="48">
        <f t="shared" si="6"/>
        <v>80594</v>
      </c>
      <c r="G33" s="46">
        <f>'[1]NR 2023'!M33</f>
        <v>82815</v>
      </c>
      <c r="H33" s="47">
        <f>'[1]NR 2023'!N33</f>
        <v>0</v>
      </c>
      <c r="I33" s="49">
        <f t="shared" si="7"/>
        <v>82815</v>
      </c>
      <c r="J33" s="57">
        <f>'[1]NR 2023'!Y33</f>
        <v>84215</v>
      </c>
      <c r="K33" s="58">
        <f>'[1]NR 2023'!Z33</f>
        <v>0</v>
      </c>
      <c r="L33" s="59">
        <f t="shared" si="8"/>
        <v>84215</v>
      </c>
      <c r="M33" s="104">
        <v>84215</v>
      </c>
      <c r="N33" s="104">
        <v>0</v>
      </c>
      <c r="O33" s="48">
        <f t="shared" si="9"/>
        <v>84215</v>
      </c>
      <c r="P33" s="104">
        <v>84215</v>
      </c>
      <c r="Q33" s="104">
        <v>0</v>
      </c>
      <c r="R33" s="48">
        <f t="shared" si="10"/>
        <v>84215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2023'!G34</f>
        <v>135</v>
      </c>
      <c r="E34" s="47">
        <f>'[1]NR 2023'!H34</f>
        <v>0</v>
      </c>
      <c r="F34" s="48">
        <f t="shared" si="6"/>
        <v>135</v>
      </c>
      <c r="G34" s="46">
        <f>'[1]NR 2023'!M34</f>
        <v>35</v>
      </c>
      <c r="H34" s="47">
        <f>'[1]NR 2023'!N34</f>
        <v>0</v>
      </c>
      <c r="I34" s="49">
        <f t="shared" si="7"/>
        <v>35</v>
      </c>
      <c r="J34" s="57">
        <f>'[1]NR 2023'!Y34</f>
        <v>40</v>
      </c>
      <c r="K34" s="58">
        <f>'[1]NR 2023'!Z34</f>
        <v>0</v>
      </c>
      <c r="L34" s="59">
        <f t="shared" si="8"/>
        <v>40</v>
      </c>
      <c r="M34" s="104">
        <v>40</v>
      </c>
      <c r="N34" s="104">
        <v>0</v>
      </c>
      <c r="O34" s="48">
        <f t="shared" si="9"/>
        <v>40</v>
      </c>
      <c r="P34" s="104">
        <v>40</v>
      </c>
      <c r="Q34" s="104">
        <v>0</v>
      </c>
      <c r="R34" s="48">
        <f t="shared" si="10"/>
        <v>40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2023'!G35</f>
        <v>26914</v>
      </c>
      <c r="E35" s="47">
        <f>'[1]NR 2023'!H35</f>
        <v>0</v>
      </c>
      <c r="F35" s="48">
        <f t="shared" si="6"/>
        <v>26914</v>
      </c>
      <c r="G35" s="46">
        <f>'[1]NR 2023'!M35</f>
        <v>28080</v>
      </c>
      <c r="H35" s="47">
        <f>'[1]NR 2023'!N35</f>
        <v>0</v>
      </c>
      <c r="I35" s="49">
        <f t="shared" si="7"/>
        <v>28080</v>
      </c>
      <c r="J35" s="57">
        <f>'[1]NR 2023'!Y35</f>
        <v>28280</v>
      </c>
      <c r="K35" s="58">
        <f>'[1]NR 2023'!Z35</f>
        <v>0</v>
      </c>
      <c r="L35" s="59">
        <f t="shared" si="8"/>
        <v>28280</v>
      </c>
      <c r="M35" s="104">
        <v>28280</v>
      </c>
      <c r="N35" s="104">
        <v>0</v>
      </c>
      <c r="O35" s="48">
        <f t="shared" si="9"/>
        <v>28280</v>
      </c>
      <c r="P35" s="104">
        <v>28280</v>
      </c>
      <c r="Q35" s="104">
        <v>0</v>
      </c>
      <c r="R35" s="48">
        <f t="shared" si="10"/>
        <v>28280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2023'!G37</f>
        <v>1648</v>
      </c>
      <c r="E37" s="47">
        <f>'[1]NR 2023'!H37</f>
        <v>0</v>
      </c>
      <c r="F37" s="48">
        <f t="shared" si="6"/>
        <v>1648</v>
      </c>
      <c r="G37" s="46">
        <f>'[1]NR 2023'!M37</f>
        <v>1874</v>
      </c>
      <c r="H37" s="47">
        <f>'[1]NR 2023'!N37</f>
        <v>0</v>
      </c>
      <c r="I37" s="49">
        <f t="shared" si="7"/>
        <v>1874</v>
      </c>
      <c r="J37" s="57">
        <f>'[1]NR 2023'!Y37</f>
        <v>1751</v>
      </c>
      <c r="K37" s="58">
        <f>'[1]NR 2023'!Z37</f>
        <v>0</v>
      </c>
      <c r="L37" s="59">
        <f t="shared" si="8"/>
        <v>1751</v>
      </c>
      <c r="M37" s="104">
        <v>1751</v>
      </c>
      <c r="N37" s="104">
        <v>0</v>
      </c>
      <c r="O37" s="48">
        <f t="shared" si="9"/>
        <v>1751</v>
      </c>
      <c r="P37" s="104">
        <v>1751</v>
      </c>
      <c r="Q37" s="104">
        <v>0</v>
      </c>
      <c r="R37" s="48">
        <f t="shared" si="10"/>
        <v>1751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2023'!G38</f>
        <v>4069</v>
      </c>
      <c r="E38" s="47">
        <f>'[1]NR 2023'!H38</f>
        <v>0</v>
      </c>
      <c r="F38" s="72">
        <f t="shared" si="6"/>
        <v>4069</v>
      </c>
      <c r="G38" s="46">
        <f>'[1]NR 2023'!M38</f>
        <v>4500.7</v>
      </c>
      <c r="H38" s="47">
        <f>'[1]NR 2023'!N38</f>
        <v>0</v>
      </c>
      <c r="I38" s="73">
        <f t="shared" si="7"/>
        <v>4500.7</v>
      </c>
      <c r="J38" s="57">
        <f>'[1]NR 2023'!Y38</f>
        <v>3810</v>
      </c>
      <c r="K38" s="58">
        <f>'[1]NR 2023'!Z38</f>
        <v>0</v>
      </c>
      <c r="L38" s="59">
        <f t="shared" si="8"/>
        <v>3810</v>
      </c>
      <c r="M38" s="109">
        <v>3810</v>
      </c>
      <c r="N38" s="109">
        <v>0</v>
      </c>
      <c r="O38" s="72">
        <f t="shared" si="9"/>
        <v>3810</v>
      </c>
      <c r="P38" s="109">
        <v>3810</v>
      </c>
      <c r="Q38" s="109">
        <v>0</v>
      </c>
      <c r="R38" s="72">
        <f t="shared" si="10"/>
        <v>3810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128828</v>
      </c>
      <c r="E39" s="111">
        <f>SUM(E28:E32)+SUM(E35:E38)</f>
        <v>1</v>
      </c>
      <c r="F39" s="112">
        <f>SUM(F35:F38)+SUM(F28:F32)</f>
        <v>128829</v>
      </c>
      <c r="G39" s="111">
        <f>SUM(G28:G32)+SUM(G35:G38)</f>
        <v>141692</v>
      </c>
      <c r="H39" s="111">
        <f>SUM(H28:H32)+SUM(H35:H38)</f>
        <v>2</v>
      </c>
      <c r="I39" s="113">
        <f>SUM(I35:I38)+SUM(I28:I32)</f>
        <v>141694</v>
      </c>
      <c r="J39" s="114">
        <f>SUM(J28:J32)+SUM(J35:J38)</f>
        <v>140910</v>
      </c>
      <c r="K39" s="115">
        <f>SUM(K28:K32)+SUM(K35:K38)</f>
        <v>0</v>
      </c>
      <c r="L39" s="114">
        <f>SUM(L35:L38)+SUM(L28:L32)</f>
        <v>140910</v>
      </c>
      <c r="M39" s="111">
        <f>SUM(M28:M32)+SUM(M35:M38)</f>
        <v>141305</v>
      </c>
      <c r="N39" s="111">
        <v>0</v>
      </c>
      <c r="O39" s="112">
        <f>SUM(O35:O38)+SUM(O28:O32)</f>
        <v>141305</v>
      </c>
      <c r="P39" s="111">
        <f>SUM(P28:P32)+SUM(P35:P38)</f>
        <v>141255</v>
      </c>
      <c r="Q39" s="111">
        <f>SUM(Q28:Q32)+SUM(Q35:Q38)</f>
        <v>0</v>
      </c>
      <c r="R39" s="112">
        <f>SUM(R35:R38)+SUM(R28:R32)</f>
        <v>141255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-111</v>
      </c>
      <c r="E40" s="118">
        <f t="shared" si="11"/>
        <v>116</v>
      </c>
      <c r="F40" s="119">
        <f t="shared" si="11"/>
        <v>5</v>
      </c>
      <c r="G40" s="118">
        <f t="shared" si="11"/>
        <v>0</v>
      </c>
      <c r="H40" s="118">
        <f t="shared" si="11"/>
        <v>112</v>
      </c>
      <c r="I40" s="120">
        <f t="shared" si="11"/>
        <v>112</v>
      </c>
      <c r="J40" s="118">
        <f t="shared" si="11"/>
        <v>0</v>
      </c>
      <c r="K40" s="118">
        <f t="shared" si="11"/>
        <v>100</v>
      </c>
      <c r="L40" s="119">
        <f t="shared" si="11"/>
        <v>100</v>
      </c>
      <c r="M40" s="121">
        <f t="shared" si="11"/>
        <v>0</v>
      </c>
      <c r="N40" s="118">
        <f t="shared" si="11"/>
        <v>100</v>
      </c>
      <c r="O40" s="119">
        <f t="shared" si="11"/>
        <v>100</v>
      </c>
      <c r="P40" s="118">
        <f t="shared" si="11"/>
        <v>0</v>
      </c>
      <c r="Q40" s="118">
        <f t="shared" si="11"/>
        <v>80</v>
      </c>
      <c r="R40" s="119">
        <f t="shared" si="11"/>
        <v>80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-12217.4</v>
      </c>
      <c r="G41" s="124"/>
      <c r="H41" s="127"/>
      <c r="I41" s="128">
        <f>I40-G16</f>
        <v>-13926.6</v>
      </c>
      <c r="J41" s="129"/>
      <c r="K41" s="127"/>
      <c r="L41" s="126">
        <f>L40-J16</f>
        <v>-16213.3</v>
      </c>
      <c r="M41" s="130"/>
      <c r="N41" s="127"/>
      <c r="O41" s="126">
        <f>O40-M16</f>
        <v>-16400</v>
      </c>
      <c r="P41" s="124"/>
      <c r="Q41" s="127"/>
      <c r="R41" s="126">
        <f>R40-P16</f>
        <v>-16420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1097</v>
      </c>
      <c r="E44" s="134"/>
      <c r="F44" s="140"/>
      <c r="G44" s="142">
        <f>SUM('[1]NR 2023'!J44)</f>
        <v>1120</v>
      </c>
      <c r="H44" s="143"/>
      <c r="I44" s="143"/>
      <c r="J44" s="142">
        <v>1120</v>
      </c>
      <c r="K44" s="143"/>
      <c r="L44" s="143"/>
      <c r="M44" s="142">
        <v>1120</v>
      </c>
      <c r="N44" s="3"/>
      <c r="O44" s="3"/>
      <c r="P44" s="142">
        <v>1120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500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SUM('[1]NR 2023'!G50)</f>
        <v>3141</v>
      </c>
      <c r="E50" s="134"/>
      <c r="F50" s="3"/>
      <c r="G50" s="155">
        <f>SUM('[1]NR 2023'!M50)</f>
        <v>1040</v>
      </c>
      <c r="H50" s="3"/>
      <c r="I50" s="3"/>
      <c r="J50" s="155">
        <f>SUM('[1]NR 2023'!Y50)</f>
        <v>1357</v>
      </c>
      <c r="K50" s="3"/>
      <c r="L50" s="156"/>
      <c r="M50" s="155">
        <f>SUM(M51:M54)</f>
        <v>910</v>
      </c>
      <c r="N50" s="156"/>
      <c r="O50" s="156"/>
      <c r="P50" s="155">
        <v>910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SUM('[1]NR 2023'!G51)</f>
        <v>1326</v>
      </c>
      <c r="E51" s="134"/>
      <c r="F51" s="3"/>
      <c r="G51" s="155">
        <f>SUM('[1]NR 2023'!M51)</f>
        <v>207</v>
      </c>
      <c r="H51" s="3"/>
      <c r="I51" s="3"/>
      <c r="J51" s="155">
        <f>SUM('[1]NR 2023'!Y51)</f>
        <v>156</v>
      </c>
      <c r="K51" s="3"/>
      <c r="L51" s="156"/>
      <c r="M51" s="155">
        <v>160</v>
      </c>
      <c r="N51" s="156"/>
      <c r="O51" s="156"/>
      <c r="P51" s="155">
        <v>160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SUM('[1]NR 2023'!G52)</f>
        <v>705</v>
      </c>
      <c r="E52" s="134"/>
      <c r="F52" s="3"/>
      <c r="G52" s="155">
        <f>SUM('[1]NR 2023'!M52)</f>
        <v>395</v>
      </c>
      <c r="H52" s="3"/>
      <c r="I52" s="3"/>
      <c r="J52" s="155">
        <f>SUM('[1]NR 2023'!Y52)</f>
        <v>703</v>
      </c>
      <c r="K52" s="3"/>
      <c r="L52" s="156"/>
      <c r="M52" s="155">
        <v>300</v>
      </c>
      <c r="N52" s="156"/>
      <c r="O52" s="156"/>
      <c r="P52" s="155">
        <v>300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SUM('[1]NR 2023'!G53)</f>
        <v>250</v>
      </c>
      <c r="E53" s="134"/>
      <c r="F53" s="3"/>
      <c r="G53" s="155">
        <f>SUM('[1]NR 2023'!M53)</f>
        <v>250</v>
      </c>
      <c r="H53" s="3"/>
      <c r="I53" s="3"/>
      <c r="J53" s="155">
        <f>SUM('[1]NR 2023'!Y53)</f>
        <v>250</v>
      </c>
      <c r="K53" s="3"/>
      <c r="L53" s="156"/>
      <c r="M53" s="155">
        <v>250</v>
      </c>
      <c r="N53" s="156"/>
      <c r="O53" s="156"/>
      <c r="P53" s="155">
        <v>250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SUM('[1]NR 2023'!G54)</f>
        <v>860</v>
      </c>
      <c r="E54" s="134"/>
      <c r="F54" s="3"/>
      <c r="G54" s="155">
        <f>SUM('[1]NR 2023'!M54)</f>
        <v>188</v>
      </c>
      <c r="H54" s="3"/>
      <c r="I54" s="3"/>
      <c r="J54" s="155">
        <f>SUM('[1]NR 2023'!Y54)</f>
        <v>248</v>
      </c>
      <c r="K54" s="3"/>
      <c r="L54" s="156"/>
      <c r="M54" s="155">
        <v>200</v>
      </c>
      <c r="N54" s="156"/>
      <c r="O54" s="156"/>
      <c r="P54" s="155">
        <v>200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213</v>
      </c>
      <c r="E57" s="134"/>
      <c r="F57" s="140"/>
      <c r="G57" s="158">
        <v>216</v>
      </c>
      <c r="H57" s="134"/>
      <c r="I57" s="140"/>
      <c r="J57" s="158">
        <v>216</v>
      </c>
      <c r="K57" s="140"/>
      <c r="L57" s="3"/>
      <c r="M57" s="158">
        <v>216</v>
      </c>
      <c r="N57" s="3"/>
      <c r="O57" s="3"/>
      <c r="P57" s="158">
        <v>216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44790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</vt:lpstr>
      <vt:lpstr>MŠ!Oblast_tisku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2022-12-19T09:55:48Z</dcterms:created>
  <dcterms:modified xsi:type="dcterms:W3CDTF">2022-12-19T09:55:48Z</dcterms:modified>
</cp:coreProperties>
</file>