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795" windowWidth="15420" windowHeight="8205" activeTab="0"/>
  </bookViews>
  <sheets>
    <sheet name="SIMU" sheetId="1" r:id="rId1"/>
    <sheet name="Pomocné výpočty 2012" sheetId="2" r:id="rId2"/>
  </sheets>
  <definedNames/>
  <calcPr fullCalcOnLoad="1"/>
</workbook>
</file>

<file path=xl/sharedStrings.xml><?xml version="1.0" encoding="utf-8"?>
<sst xmlns="http://schemas.openxmlformats.org/spreadsheetml/2006/main" count="94" uniqueCount="80">
  <si>
    <t>Součet sloupců 3 a 4</t>
  </si>
  <si>
    <t>Dluhová služba celkem</t>
  </si>
  <si>
    <t>Zadluženost celkem</t>
  </si>
  <si>
    <t>Součet sloupců 10 a 11</t>
  </si>
  <si>
    <t>ČSÚ</t>
  </si>
  <si>
    <t>Úroky</t>
  </si>
  <si>
    <t>Oběžná aktiva</t>
  </si>
  <si>
    <t>Krátkodobé závazky</t>
  </si>
  <si>
    <t>Celková likvidita</t>
  </si>
  <si>
    <t>Ukazatel Dluhové služby (v %)</t>
  </si>
  <si>
    <t>Podíl sloupce 5 a 2</t>
  </si>
  <si>
    <t>Podíl sloupce 16 a 17</t>
  </si>
  <si>
    <t>Podíl sloupce 8 a 7</t>
  </si>
  <si>
    <t>Podíl sloupce 12 a 8</t>
  </si>
  <si>
    <t>Podíl sloupce 8 a 1</t>
  </si>
  <si>
    <t>Zdroj údajů</t>
  </si>
  <si>
    <t>Ukazatel</t>
  </si>
  <si>
    <t>Poznámka</t>
  </si>
  <si>
    <t>Příloha č. 1</t>
  </si>
  <si>
    <t>Uhrazené splátky dluhopisů a půjčených prostředků</t>
  </si>
  <si>
    <t>Aktiva celkem</t>
  </si>
  <si>
    <t>Cizí zdroje</t>
  </si>
  <si>
    <t>D.</t>
  </si>
  <si>
    <t>Aktiva</t>
  </si>
  <si>
    <t>SÚ 068, 231, 236, 241, 244 ( u obcí) + SÚ 068, 241, 243, 244 (u PO)</t>
  </si>
  <si>
    <t>Úvěry a komunální dluhopisy</t>
  </si>
  <si>
    <t>PNFV a ostatní dluhy</t>
  </si>
  <si>
    <t>PNFV - přijatá návratná finanční výpomoc</t>
  </si>
  <si>
    <t>Podíl zadluženosti na cizích zdrojích (v %)</t>
  </si>
  <si>
    <t>Cizí zdroje na 1 obyvatele</t>
  </si>
  <si>
    <t>B.</t>
  </si>
  <si>
    <t>D. IV.</t>
  </si>
  <si>
    <t xml:space="preserve"> - údaje v tisících Kč</t>
  </si>
  <si>
    <t>Podíl cizích zdrojů k celkovým aktivům (v %)</t>
  </si>
  <si>
    <t>Počet obyvatel obce</t>
  </si>
  <si>
    <t>SÚ - syntetický účet</t>
  </si>
  <si>
    <t>Stav na bankovních účtech celkem</t>
  </si>
  <si>
    <t>Finanční výkaz FIN 2-12 M</t>
  </si>
  <si>
    <t>Algoritmy SIMU</t>
  </si>
  <si>
    <t>Účetní výkaz - Rozvaha, sloupec "BĚŽNÉ OBDOBÍ"</t>
  </si>
  <si>
    <t>Účetní výkaz - Rozvaha, sloupec "BĚŽNÉ OBDOBÍ - NETTO"</t>
  </si>
  <si>
    <t>PO - příspěvková organizace</t>
  </si>
  <si>
    <t>SÚ 281, 282, 283, 451, 453 (u obcí) + SÚ 281, 451 (u PO)</t>
  </si>
  <si>
    <t>SÚ 289, 322, 326, 362, 452, 456, 457 (u obcí) + SÚ 289, 326, 452 (u PO)</t>
  </si>
  <si>
    <t>Staturátní město Chomutov</t>
  </si>
  <si>
    <t>Ing. Jan Mareš</t>
  </si>
  <si>
    <t>vedoucí odboru ekonomiky</t>
  </si>
  <si>
    <t>V Chomutově dne 3.3.2011</t>
  </si>
  <si>
    <t>Příjem celkem (po konsolidaci)</t>
  </si>
  <si>
    <t>Konsolidace provedena dle vyhlášky Ministerstva financí č. 449/2009 Sb. RS - rozpočtová skladba</t>
  </si>
  <si>
    <t>Číslo sloupce                                             (viz. Příloha č. 2)</t>
  </si>
  <si>
    <t>^</t>
  </si>
  <si>
    <t>(údaje k 31.12.2011)</t>
  </si>
  <si>
    <t>SMCH</t>
  </si>
  <si>
    <t>ZŠ Zahradní</t>
  </si>
  <si>
    <t>ZŠ Příkopech</t>
  </si>
  <si>
    <t>ZŠ Kadaňská</t>
  </si>
  <si>
    <t xml:space="preserve">ZŠ Písečná </t>
  </si>
  <si>
    <t>7.</t>
  </si>
  <si>
    <t>ZŠ Hornická</t>
  </si>
  <si>
    <t>ZŠ Školní</t>
  </si>
  <si>
    <t>ZŠ Heyrovského</t>
  </si>
  <si>
    <t>ZŠ Březenecká</t>
  </si>
  <si>
    <t>ZŠ a MŠ 17. listopadu</t>
  </si>
  <si>
    <t xml:space="preserve">ZUŠ </t>
  </si>
  <si>
    <t>ZŠS a MŠ Palachova</t>
  </si>
  <si>
    <t>MŠ Šafaříkova</t>
  </si>
  <si>
    <t>PZOO</t>
  </si>
  <si>
    <t>MěLesy</t>
  </si>
  <si>
    <t>SSCH</t>
  </si>
  <si>
    <t>TSMCH</t>
  </si>
  <si>
    <t>SKKS</t>
  </si>
  <si>
    <t>8.</t>
  </si>
  <si>
    <t>9.</t>
  </si>
  <si>
    <t>10.</t>
  </si>
  <si>
    <t>11.</t>
  </si>
  <si>
    <t>CELKEM (v Kč)</t>
  </si>
  <si>
    <t>CELKEM (v  tis. Kč)</t>
  </si>
  <si>
    <t>16.</t>
  </si>
  <si>
    <t>17.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</si>
</sst>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[$-405]d\.\ mmmm\ yyyy"/>
    <numFmt numFmtId="166" formatCode="dd/mm/yyyy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56"/>
      <name val="Calibri"/>
      <family val="2"/>
    </font>
    <font>
      <sz val="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4" fillId="0" borderId="0" xfId="0" applyFont="1" applyFill="1" applyAlignment="1">
      <alignment wrapText="1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33" borderId="19" xfId="0" applyFont="1" applyFill="1" applyBorder="1" applyAlignment="1">
      <alignment vertical="center" wrapText="1"/>
    </xf>
    <xf numFmtId="0" fontId="24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30" fillId="0" borderId="15" xfId="0" applyFont="1" applyFill="1" applyBorder="1" applyAlignment="1">
      <alignment vertical="center" wrapText="1"/>
    </xf>
    <xf numFmtId="0" fontId="30" fillId="0" borderId="17" xfId="0" applyFont="1" applyFill="1" applyBorder="1" applyAlignment="1">
      <alignment vertical="center" wrapText="1"/>
    </xf>
    <xf numFmtId="0" fontId="30" fillId="33" borderId="19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Border="1" applyAlignment="1">
      <alignment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/>
    </xf>
    <xf numFmtId="3" fontId="28" fillId="0" borderId="15" xfId="0" applyNumberFormat="1" applyFont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center" vertical="center" wrapText="1"/>
    </xf>
    <xf numFmtId="4" fontId="28" fillId="0" borderId="17" xfId="0" applyNumberFormat="1" applyFont="1" applyBorder="1" applyAlignment="1">
      <alignment horizontal="right" vertical="center" wrapText="1"/>
    </xf>
    <xf numFmtId="0" fontId="24" fillId="0" borderId="21" xfId="0" applyFont="1" applyFill="1" applyBorder="1" applyAlignment="1">
      <alignment vertical="center" wrapText="1"/>
    </xf>
    <xf numFmtId="10" fontId="28" fillId="0" borderId="17" xfId="0" applyNumberFormat="1" applyFont="1" applyBorder="1" applyAlignment="1">
      <alignment horizontal="right" vertical="center" wrapText="1"/>
    </xf>
    <xf numFmtId="0" fontId="24" fillId="0" borderId="22" xfId="0" applyFont="1" applyBorder="1" applyAlignment="1">
      <alignment vertical="center" wrapText="1"/>
    </xf>
    <xf numFmtId="0" fontId="31" fillId="0" borderId="0" xfId="0" applyFont="1" applyAlignment="1">
      <alignment horizontal="right" wrapText="1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26" xfId="0" applyFont="1" applyFill="1" applyBorder="1" applyAlignment="1">
      <alignment vertical="center" wrapText="1"/>
    </xf>
    <xf numFmtId="10" fontId="28" fillId="0" borderId="27" xfId="0" applyNumberFormat="1" applyFont="1" applyBorder="1" applyAlignment="1">
      <alignment horizontal="right" vertical="center" wrapText="1"/>
    </xf>
    <xf numFmtId="4" fontId="28" fillId="0" borderId="17" xfId="0" applyNumberFormat="1" applyFont="1" applyBorder="1" applyAlignment="1">
      <alignment/>
    </xf>
    <xf numFmtId="4" fontId="28" fillId="0" borderId="15" xfId="0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/>
    </xf>
    <xf numFmtId="0" fontId="28" fillId="0" borderId="29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wrapText="1"/>
    </xf>
    <xf numFmtId="0" fontId="28" fillId="0" borderId="30" xfId="0" applyFont="1" applyBorder="1" applyAlignment="1">
      <alignment horizontal="left" vertical="center" wrapText="1"/>
    </xf>
    <xf numFmtId="0" fontId="28" fillId="0" borderId="23" xfId="0" applyFont="1" applyBorder="1" applyAlignment="1">
      <alignment/>
    </xf>
    <xf numFmtId="0" fontId="28" fillId="0" borderId="24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wrapText="1"/>
    </xf>
    <xf numFmtId="0" fontId="28" fillId="0" borderId="25" xfId="0" applyFont="1" applyFill="1" applyBorder="1" applyAlignment="1">
      <alignment vertical="center" wrapText="1"/>
    </xf>
    <xf numFmtId="4" fontId="4" fillId="0" borderId="28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0" fontId="30" fillId="0" borderId="31" xfId="0" applyFont="1" applyFill="1" applyBorder="1" applyAlignment="1">
      <alignment vertical="center" wrapText="1"/>
    </xf>
    <xf numFmtId="4" fontId="28" fillId="0" borderId="32" xfId="0" applyNumberFormat="1" applyFont="1" applyBorder="1" applyAlignment="1">
      <alignment horizontal="right" vertical="center" wrapText="1"/>
    </xf>
    <xf numFmtId="166" fontId="27" fillId="0" borderId="0" xfId="0" applyNumberFormat="1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32" fillId="0" borderId="0" xfId="0" applyFont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8"/>
  <sheetViews>
    <sheetView showGridLines="0" tabSelected="1" zoomScalePageLayoutView="0" workbookViewId="0" topLeftCell="A10">
      <selection activeCell="F14" sqref="F14"/>
    </sheetView>
  </sheetViews>
  <sheetFormatPr defaultColWidth="0" defaultRowHeight="12.75"/>
  <cols>
    <col min="1" max="1" width="2.8515625" style="3" customWidth="1"/>
    <col min="2" max="2" width="12.7109375" style="15" bestFit="1" customWidth="1"/>
    <col min="3" max="3" width="35.00390625" style="15" customWidth="1"/>
    <col min="4" max="5" width="19.421875" style="15" bestFit="1" customWidth="1"/>
    <col min="6" max="6" width="11.7109375" style="15" bestFit="1" customWidth="1"/>
    <col min="7" max="7" width="40.28125" style="15" bestFit="1" customWidth="1"/>
    <col min="8" max="8" width="3.140625" style="3" customWidth="1"/>
    <col min="9" max="253" width="61.57421875" style="3" customWidth="1"/>
    <col min="254" max="254" width="61.57421875" style="3" hidden="1" customWidth="1"/>
    <col min="255" max="255" width="61.57421875" style="3" customWidth="1"/>
    <col min="256" max="16384" width="61.57421875" style="3" hidden="1" customWidth="1"/>
  </cols>
  <sheetData>
    <row r="1" ht="12">
      <c r="IV1" s="3" t="s">
        <v>51</v>
      </c>
    </row>
    <row r="2" spans="2:7" s="2" customFormat="1" ht="18.75" customHeight="1">
      <c r="B2" s="72" t="s">
        <v>44</v>
      </c>
      <c r="C2" s="72"/>
      <c r="D2" s="74" t="s">
        <v>38</v>
      </c>
      <c r="E2" s="74"/>
      <c r="F2" s="74"/>
      <c r="G2" s="32" t="s">
        <v>18</v>
      </c>
    </row>
    <row r="3" spans="2:7" s="22" customFormat="1" ht="15" customHeight="1">
      <c r="B3" s="73" t="s">
        <v>52</v>
      </c>
      <c r="C3" s="73"/>
      <c r="D3" s="75" t="s">
        <v>32</v>
      </c>
      <c r="E3" s="75"/>
      <c r="F3" s="75"/>
      <c r="G3" s="21"/>
    </row>
    <row r="4" spans="2:7" ht="12.75" thickBot="1">
      <c r="B4" s="4"/>
      <c r="C4" s="4"/>
      <c r="D4" s="5"/>
      <c r="E4" s="5"/>
      <c r="F4" s="5"/>
      <c r="G4" s="1"/>
    </row>
    <row r="5" spans="2:7" ht="24.75" thickBot="1">
      <c r="B5" s="6" t="s">
        <v>50</v>
      </c>
      <c r="C5" s="7" t="s">
        <v>16</v>
      </c>
      <c r="D5" s="76" t="s">
        <v>15</v>
      </c>
      <c r="E5" s="77"/>
      <c r="F5" s="78"/>
      <c r="G5" s="8" t="s">
        <v>17</v>
      </c>
    </row>
    <row r="6" spans="2:7" ht="24" customHeight="1">
      <c r="B6" s="9">
        <v>1</v>
      </c>
      <c r="C6" s="10" t="s">
        <v>34</v>
      </c>
      <c r="D6" s="18" t="s">
        <v>4</v>
      </c>
      <c r="E6" s="18"/>
      <c r="F6" s="26">
        <v>50441</v>
      </c>
      <c r="G6" s="27"/>
    </row>
    <row r="7" spans="2:7" ht="24" customHeight="1">
      <c r="B7" s="11">
        <v>2</v>
      </c>
      <c r="C7" s="12" t="s">
        <v>48</v>
      </c>
      <c r="D7" s="19" t="s">
        <v>37</v>
      </c>
      <c r="E7" s="19"/>
      <c r="F7" s="28">
        <v>1273432.8</v>
      </c>
      <c r="G7" s="29" t="s">
        <v>49</v>
      </c>
    </row>
    <row r="8" spans="2:7" ht="24" customHeight="1">
      <c r="B8" s="11">
        <v>3</v>
      </c>
      <c r="C8" s="12" t="s">
        <v>5</v>
      </c>
      <c r="D8" s="19" t="s">
        <v>37</v>
      </c>
      <c r="E8" s="19"/>
      <c r="F8" s="28">
        <v>2018.83</v>
      </c>
      <c r="G8" s="29"/>
    </row>
    <row r="9" spans="2:7" ht="24" customHeight="1">
      <c r="B9" s="11">
        <v>4</v>
      </c>
      <c r="C9" s="12" t="s">
        <v>19</v>
      </c>
      <c r="D9" s="19" t="s">
        <v>37</v>
      </c>
      <c r="E9" s="19"/>
      <c r="F9" s="28">
        <v>1154.2</v>
      </c>
      <c r="G9" s="29"/>
    </row>
    <row r="10" spans="2:7" ht="24" customHeight="1">
      <c r="B10" s="11">
        <v>5</v>
      </c>
      <c r="C10" s="12" t="s">
        <v>1</v>
      </c>
      <c r="D10" s="19" t="s">
        <v>0</v>
      </c>
      <c r="E10" s="19"/>
      <c r="F10" s="28">
        <f>SUM(F8:F9)</f>
        <v>3173.0299999999997</v>
      </c>
      <c r="G10" s="29"/>
    </row>
    <row r="11" spans="2:7" ht="24" customHeight="1">
      <c r="B11" s="11">
        <v>6</v>
      </c>
      <c r="C11" s="12" t="s">
        <v>9</v>
      </c>
      <c r="D11" s="19" t="s">
        <v>10</v>
      </c>
      <c r="E11" s="19"/>
      <c r="F11" s="51">
        <f>F10/F7</f>
        <v>0.0024917137362882435</v>
      </c>
      <c r="G11" s="29"/>
    </row>
    <row r="12" spans="2:7" ht="24" customHeight="1">
      <c r="B12" s="11">
        <v>7</v>
      </c>
      <c r="C12" s="12" t="s">
        <v>20</v>
      </c>
      <c r="D12" s="19" t="s">
        <v>40</v>
      </c>
      <c r="E12" s="68" t="s">
        <v>23</v>
      </c>
      <c r="F12" s="52">
        <v>6420153.38</v>
      </c>
      <c r="G12" s="50" t="s">
        <v>41</v>
      </c>
    </row>
    <row r="13" spans="2:7" ht="24" customHeight="1">
      <c r="B13" s="11">
        <v>8</v>
      </c>
      <c r="C13" s="12" t="s">
        <v>21</v>
      </c>
      <c r="D13" s="19" t="s">
        <v>39</v>
      </c>
      <c r="E13" s="19" t="s">
        <v>22</v>
      </c>
      <c r="F13" s="52">
        <v>484851.68</v>
      </c>
      <c r="G13" s="50"/>
    </row>
    <row r="14" spans="2:7" ht="24" customHeight="1">
      <c r="B14" s="11">
        <v>9</v>
      </c>
      <c r="C14" s="12" t="s">
        <v>36</v>
      </c>
      <c r="D14" s="19" t="s">
        <v>40</v>
      </c>
      <c r="E14" s="19" t="s">
        <v>24</v>
      </c>
      <c r="F14" s="52">
        <v>273738.83</v>
      </c>
      <c r="G14" s="50" t="s">
        <v>35</v>
      </c>
    </row>
    <row r="15" spans="2:7" ht="24" customHeight="1">
      <c r="B15" s="11">
        <v>10</v>
      </c>
      <c r="C15" s="12" t="s">
        <v>25</v>
      </c>
      <c r="D15" s="19" t="s">
        <v>39</v>
      </c>
      <c r="E15" s="19" t="s">
        <v>42</v>
      </c>
      <c r="F15" s="52">
        <v>193933.3</v>
      </c>
      <c r="G15" s="50"/>
    </row>
    <row r="16" spans="2:7" ht="24" customHeight="1">
      <c r="B16" s="11">
        <v>11</v>
      </c>
      <c r="C16" s="12" t="s">
        <v>26</v>
      </c>
      <c r="D16" s="19" t="s">
        <v>39</v>
      </c>
      <c r="E16" s="19" t="s">
        <v>43</v>
      </c>
      <c r="F16" s="52">
        <v>0</v>
      </c>
      <c r="G16" s="50" t="s">
        <v>27</v>
      </c>
    </row>
    <row r="17" spans="2:7" ht="24" customHeight="1">
      <c r="B17" s="11">
        <v>12</v>
      </c>
      <c r="C17" s="12" t="s">
        <v>2</v>
      </c>
      <c r="D17" s="19" t="s">
        <v>3</v>
      </c>
      <c r="E17" s="19"/>
      <c r="F17" s="53">
        <f>SUM(F15+F16)</f>
        <v>193933.3</v>
      </c>
      <c r="G17" s="29"/>
    </row>
    <row r="18" spans="2:7" ht="24" customHeight="1">
      <c r="B18" s="11">
        <v>13</v>
      </c>
      <c r="C18" s="12" t="s">
        <v>33</v>
      </c>
      <c r="D18" s="19" t="s">
        <v>12</v>
      </c>
      <c r="E18" s="19"/>
      <c r="F18" s="30">
        <f>F13/F12</f>
        <v>0.07552026428377946</v>
      </c>
      <c r="G18" s="29"/>
    </row>
    <row r="19" spans="2:7" ht="24" customHeight="1">
      <c r="B19" s="11">
        <v>14</v>
      </c>
      <c r="C19" s="12" t="s">
        <v>28</v>
      </c>
      <c r="D19" s="19" t="s">
        <v>13</v>
      </c>
      <c r="E19" s="19"/>
      <c r="F19" s="30">
        <f>F17/F13</f>
        <v>0.3999847953501986</v>
      </c>
      <c r="G19" s="29"/>
    </row>
    <row r="20" spans="2:7" ht="24" customHeight="1">
      <c r="B20" s="11">
        <v>15</v>
      </c>
      <c r="C20" s="12" t="s">
        <v>29</v>
      </c>
      <c r="D20" s="19" t="s">
        <v>14</v>
      </c>
      <c r="E20" s="19"/>
      <c r="F20" s="28">
        <f>F13/F6</f>
        <v>9.612253523919033</v>
      </c>
      <c r="G20" s="29"/>
    </row>
    <row r="21" spans="2:7" ht="24" customHeight="1">
      <c r="B21" s="11">
        <v>16</v>
      </c>
      <c r="C21" s="12" t="s">
        <v>6</v>
      </c>
      <c r="D21" s="19" t="s">
        <v>40</v>
      </c>
      <c r="E21" s="68" t="s">
        <v>30</v>
      </c>
      <c r="F21" s="52">
        <v>602673.25</v>
      </c>
      <c r="G21" s="50"/>
    </row>
    <row r="22" spans="2:7" ht="24" customHeight="1">
      <c r="B22" s="11">
        <v>17</v>
      </c>
      <c r="C22" s="12" t="s">
        <v>7</v>
      </c>
      <c r="D22" s="19" t="s">
        <v>39</v>
      </c>
      <c r="E22" s="68" t="s">
        <v>31</v>
      </c>
      <c r="F22" s="52">
        <v>290918.38</v>
      </c>
      <c r="G22" s="50"/>
    </row>
    <row r="23" spans="2:7" ht="24" customHeight="1" thickBot="1">
      <c r="B23" s="13">
        <v>18</v>
      </c>
      <c r="C23" s="14" t="s">
        <v>8</v>
      </c>
      <c r="D23" s="20" t="s">
        <v>11</v>
      </c>
      <c r="E23" s="20"/>
      <c r="F23" s="69">
        <f>F21/F22</f>
        <v>2.071623147358376</v>
      </c>
      <c r="G23" s="31"/>
    </row>
    <row r="26" spans="2:7" s="25" customFormat="1" ht="11.25" customHeight="1">
      <c r="B26" s="33" t="s">
        <v>47</v>
      </c>
      <c r="C26" s="70">
        <v>40984</v>
      </c>
      <c r="D26" s="23"/>
      <c r="E26" s="23"/>
      <c r="F26" s="24" t="s">
        <v>45</v>
      </c>
      <c r="G26" s="23"/>
    </row>
    <row r="27" spans="2:7" s="25" customFormat="1" ht="12.75" customHeight="1">
      <c r="B27" s="23"/>
      <c r="C27" s="23"/>
      <c r="D27" s="23"/>
      <c r="E27" s="23"/>
      <c r="F27" s="71" t="s">
        <v>46</v>
      </c>
      <c r="G27" s="71"/>
    </row>
    <row r="28" spans="2:3" ht="12">
      <c r="B28" s="16"/>
      <c r="C28" s="17"/>
    </row>
  </sheetData>
  <sheetProtection/>
  <mergeCells count="6">
    <mergeCell ref="F27:G27"/>
    <mergeCell ref="B2:C2"/>
    <mergeCell ref="B3:C3"/>
    <mergeCell ref="D2:F2"/>
    <mergeCell ref="D3:F3"/>
    <mergeCell ref="D5:F5"/>
  </mergeCells>
  <printOptions horizontalCentered="1"/>
  <pageMargins left="0.1968503937007874" right="0.2755905511811024" top="0.51" bottom="0.37" header="0.2362204724409449" footer="0.25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V3" sqref="V3"/>
    </sheetView>
  </sheetViews>
  <sheetFormatPr defaultColWidth="9.140625" defaultRowHeight="12.75"/>
  <cols>
    <col min="1" max="1" width="4.140625" style="0" customWidth="1"/>
    <col min="2" max="2" width="27.8515625" style="0" customWidth="1"/>
    <col min="3" max="3" width="16.57421875" style="0" customWidth="1"/>
    <col min="4" max="4" width="15.140625" style="0" customWidth="1"/>
    <col min="5" max="5" width="14.57421875" style="0" customWidth="1"/>
    <col min="6" max="6" width="14.00390625" style="0" customWidth="1"/>
    <col min="7" max="7" width="14.421875" style="0" customWidth="1"/>
    <col min="8" max="8" width="14.57421875" style="0" customWidth="1"/>
    <col min="9" max="9" width="14.00390625" style="0" customWidth="1"/>
    <col min="10" max="10" width="16.421875" style="0" customWidth="1"/>
    <col min="11" max="11" width="16.00390625" style="0" customWidth="1"/>
    <col min="12" max="12" width="20.57421875" style="0" customWidth="1"/>
    <col min="13" max="13" width="15.140625" style="0" customWidth="1"/>
    <col min="14" max="14" width="21.28125" style="0" customWidth="1"/>
    <col min="15" max="15" width="16.7109375" style="0" customWidth="1"/>
    <col min="16" max="17" width="17.7109375" style="0" customWidth="1"/>
    <col min="18" max="18" width="18.00390625" style="0" customWidth="1"/>
    <col min="19" max="19" width="17.140625" style="0" customWidth="1"/>
    <col min="20" max="20" width="19.421875" style="0" customWidth="1"/>
    <col min="21" max="21" width="20.7109375" style="0" customWidth="1"/>
    <col min="22" max="22" width="22.00390625" style="0" customWidth="1"/>
  </cols>
  <sheetData>
    <row r="1" spans="3:22" ht="15">
      <c r="C1" s="39" t="s">
        <v>53</v>
      </c>
      <c r="D1" s="35" t="s">
        <v>54</v>
      </c>
      <c r="E1" s="35" t="s">
        <v>55</v>
      </c>
      <c r="F1" s="35" t="s">
        <v>56</v>
      </c>
      <c r="G1" s="35" t="s">
        <v>57</v>
      </c>
      <c r="H1" s="35" t="s">
        <v>59</v>
      </c>
      <c r="I1" s="35" t="s">
        <v>60</v>
      </c>
      <c r="J1" s="35" t="s">
        <v>61</v>
      </c>
      <c r="K1" s="35" t="s">
        <v>62</v>
      </c>
      <c r="L1" s="35" t="s">
        <v>63</v>
      </c>
      <c r="M1" s="35" t="s">
        <v>64</v>
      </c>
      <c r="N1" s="35" t="s">
        <v>65</v>
      </c>
      <c r="O1" s="35" t="s">
        <v>66</v>
      </c>
      <c r="P1" s="35" t="s">
        <v>67</v>
      </c>
      <c r="Q1" s="35" t="s">
        <v>68</v>
      </c>
      <c r="R1" s="35" t="s">
        <v>69</v>
      </c>
      <c r="S1" s="35" t="s">
        <v>70</v>
      </c>
      <c r="T1" s="35" t="s">
        <v>71</v>
      </c>
      <c r="U1" s="35" t="s">
        <v>76</v>
      </c>
      <c r="V1" s="48" t="s">
        <v>77</v>
      </c>
    </row>
    <row r="2" spans="3:22" ht="15" thickBot="1">
      <c r="C2" s="34"/>
      <c r="D2" s="34"/>
      <c r="V2" s="49"/>
    </row>
    <row r="3" spans="1:22" ht="15">
      <c r="A3" s="54" t="s">
        <v>58</v>
      </c>
      <c r="B3" s="58" t="s">
        <v>20</v>
      </c>
      <c r="C3" s="40">
        <v>5974132508.79</v>
      </c>
      <c r="D3" s="40">
        <v>34991995.16</v>
      </c>
      <c r="E3" s="44">
        <v>11153486.06</v>
      </c>
      <c r="F3" s="45">
        <v>11937066.39</v>
      </c>
      <c r="G3" s="45">
        <v>21602967.32</v>
      </c>
      <c r="H3" s="45">
        <v>17155316.13</v>
      </c>
      <c r="I3" s="45">
        <v>10425430.94</v>
      </c>
      <c r="J3" s="45">
        <v>21694099.49</v>
      </c>
      <c r="K3" s="45">
        <v>24560951.42</v>
      </c>
      <c r="L3" s="45">
        <v>25458452.26</v>
      </c>
      <c r="M3" s="45">
        <v>5528969.38</v>
      </c>
      <c r="N3" s="45">
        <v>14000539.82</v>
      </c>
      <c r="O3" s="45">
        <v>49043818.15</v>
      </c>
      <c r="P3" s="45">
        <v>102041248.71</v>
      </c>
      <c r="Q3" s="45">
        <v>8706538.05</v>
      </c>
      <c r="R3" s="45">
        <v>27099179.71</v>
      </c>
      <c r="S3" s="45">
        <v>54078032.15</v>
      </c>
      <c r="T3" s="45">
        <v>6542781.76</v>
      </c>
      <c r="U3" s="62">
        <f>SUM(C3:T3)</f>
        <v>6420153381.69</v>
      </c>
      <c r="V3" s="65">
        <v>6420153.38</v>
      </c>
    </row>
    <row r="4" spans="1:22" ht="15">
      <c r="A4" s="55" t="s">
        <v>72</v>
      </c>
      <c r="B4" s="59" t="s">
        <v>21</v>
      </c>
      <c r="C4" s="41">
        <v>402461947.1</v>
      </c>
      <c r="D4" s="41">
        <v>4751704.97</v>
      </c>
      <c r="E4" s="42">
        <v>4349792.82</v>
      </c>
      <c r="F4" s="46">
        <v>1641013.85</v>
      </c>
      <c r="G4" s="46">
        <v>2081113.65</v>
      </c>
      <c r="H4" s="46">
        <v>3612941.14</v>
      </c>
      <c r="I4" s="46">
        <v>3653861.85</v>
      </c>
      <c r="J4" s="46">
        <v>5104664.24</v>
      </c>
      <c r="K4" s="46">
        <v>2362927.14</v>
      </c>
      <c r="L4" s="46">
        <v>3442420.62</v>
      </c>
      <c r="M4" s="46">
        <v>1580417.28</v>
      </c>
      <c r="N4" s="46">
        <v>1191140.29</v>
      </c>
      <c r="O4" s="46">
        <v>6801763.84</v>
      </c>
      <c r="P4" s="46">
        <v>8133063.46</v>
      </c>
      <c r="Q4" s="46">
        <v>485820.15</v>
      </c>
      <c r="R4" s="46">
        <v>15661740.04</v>
      </c>
      <c r="S4" s="46">
        <v>16492023.83</v>
      </c>
      <c r="T4" s="46">
        <v>1043327.16</v>
      </c>
      <c r="U4" s="63">
        <f>SUM(C4:T4)</f>
        <v>484851683.43</v>
      </c>
      <c r="V4" s="66">
        <v>484851.68</v>
      </c>
    </row>
    <row r="5" spans="1:22" ht="13.5" customHeight="1">
      <c r="A5" s="56" t="s">
        <v>73</v>
      </c>
      <c r="B5" s="60" t="s">
        <v>36</v>
      </c>
      <c r="C5" s="42">
        <v>207703585.76</v>
      </c>
      <c r="D5" s="42">
        <v>3473548.45</v>
      </c>
      <c r="E5" s="42">
        <v>3457914.38</v>
      </c>
      <c r="F5" s="46">
        <v>3324717.54</v>
      </c>
      <c r="G5" s="46">
        <v>3922631.22</v>
      </c>
      <c r="H5" s="46">
        <v>3908291.89</v>
      </c>
      <c r="I5" s="46">
        <v>3305414.73</v>
      </c>
      <c r="J5" s="46">
        <v>1702136.24</v>
      </c>
      <c r="K5" s="46">
        <v>2761768.29</v>
      </c>
      <c r="L5" s="46">
        <v>4279398.02</v>
      </c>
      <c r="M5" s="46">
        <v>2643674.89</v>
      </c>
      <c r="N5" s="46">
        <v>1796722.47</v>
      </c>
      <c r="O5" s="46">
        <v>6804418.37</v>
      </c>
      <c r="P5" s="46">
        <v>1795503.24</v>
      </c>
      <c r="Q5" s="46">
        <v>6730741.17</v>
      </c>
      <c r="R5" s="46">
        <v>8626361.99</v>
      </c>
      <c r="S5" s="46">
        <v>4704840.52</v>
      </c>
      <c r="T5" s="46">
        <v>2797165.76</v>
      </c>
      <c r="U5" s="63">
        <f>SUM(C5:T5)</f>
        <v>273738834.92999995</v>
      </c>
      <c r="V5" s="66">
        <v>273738.83</v>
      </c>
    </row>
    <row r="6" spans="1:22" ht="15">
      <c r="A6" s="55" t="s">
        <v>74</v>
      </c>
      <c r="B6" s="59" t="s">
        <v>25</v>
      </c>
      <c r="C6" s="42">
        <v>190000000</v>
      </c>
      <c r="D6" s="42">
        <v>0</v>
      </c>
      <c r="E6" s="42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3933300</v>
      </c>
      <c r="T6" s="46">
        <v>0</v>
      </c>
      <c r="U6" s="63">
        <f>SUM(C6:T6)</f>
        <v>193933300</v>
      </c>
      <c r="V6" s="66">
        <v>193933.3</v>
      </c>
    </row>
    <row r="7" spans="1:22" ht="15">
      <c r="A7" s="55" t="s">
        <v>75</v>
      </c>
      <c r="B7" s="59" t="s">
        <v>26</v>
      </c>
      <c r="C7" s="42">
        <v>0</v>
      </c>
      <c r="D7" s="42">
        <v>0</v>
      </c>
      <c r="E7" s="42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63">
        <v>0</v>
      </c>
      <c r="V7" s="66">
        <v>0</v>
      </c>
    </row>
    <row r="8" spans="1:22" ht="15">
      <c r="A8" s="55" t="s">
        <v>78</v>
      </c>
      <c r="B8" s="59" t="s">
        <v>6</v>
      </c>
      <c r="C8" s="42">
        <v>480558383.14</v>
      </c>
      <c r="D8" s="42">
        <v>6282813.76</v>
      </c>
      <c r="E8" s="42">
        <v>5986916.07</v>
      </c>
      <c r="F8" s="46">
        <v>3593594.49</v>
      </c>
      <c r="G8" s="46">
        <v>4379352.82</v>
      </c>
      <c r="H8" s="46">
        <v>6042124.13</v>
      </c>
      <c r="I8" s="46">
        <v>5473966.54</v>
      </c>
      <c r="J8" s="46">
        <v>8260693.11</v>
      </c>
      <c r="K8" s="46">
        <v>3454544.17</v>
      </c>
      <c r="L8" s="46">
        <v>5690627.9</v>
      </c>
      <c r="M8" s="46">
        <v>2713462.88</v>
      </c>
      <c r="N8" s="46">
        <v>2159615.07</v>
      </c>
      <c r="O8" s="46">
        <v>8238924.15</v>
      </c>
      <c r="P8" s="46">
        <v>11853339.26</v>
      </c>
      <c r="Q8" s="46">
        <v>7476672.46</v>
      </c>
      <c r="R8" s="46">
        <v>19938185.47</v>
      </c>
      <c r="S8" s="46">
        <v>17343652.15</v>
      </c>
      <c r="T8" s="46">
        <v>3226385.76</v>
      </c>
      <c r="U8" s="63">
        <f>SUM(C8:T8)</f>
        <v>602673253.33</v>
      </c>
      <c r="V8" s="66">
        <v>602673.25</v>
      </c>
    </row>
    <row r="9" spans="1:22" ht="15.75" thickBot="1">
      <c r="A9" s="57" t="s">
        <v>79</v>
      </c>
      <c r="B9" s="61" t="s">
        <v>7</v>
      </c>
      <c r="C9" s="43">
        <v>212461947.1</v>
      </c>
      <c r="D9" s="43">
        <v>4751704.97</v>
      </c>
      <c r="E9" s="43">
        <v>4349792.82</v>
      </c>
      <c r="F9" s="47">
        <v>1641013.85</v>
      </c>
      <c r="G9" s="47">
        <v>2081113.65</v>
      </c>
      <c r="H9" s="47">
        <v>3612941.14</v>
      </c>
      <c r="I9" s="47">
        <v>3653861.85</v>
      </c>
      <c r="J9" s="47">
        <v>5104664.24</v>
      </c>
      <c r="K9" s="47">
        <v>2362927.14</v>
      </c>
      <c r="L9" s="47">
        <v>3442420.62</v>
      </c>
      <c r="M9" s="47">
        <v>1580417.28</v>
      </c>
      <c r="N9" s="47">
        <v>1191140.29</v>
      </c>
      <c r="O9" s="47">
        <v>6801763.84</v>
      </c>
      <c r="P9" s="47">
        <v>8133063.46</v>
      </c>
      <c r="Q9" s="47">
        <v>485820.15</v>
      </c>
      <c r="R9" s="47">
        <v>15661740.04</v>
      </c>
      <c r="S9" s="47">
        <v>12558723.83</v>
      </c>
      <c r="T9" s="47">
        <v>1043327.16</v>
      </c>
      <c r="U9" s="64">
        <f>SUM(C9:T9)</f>
        <v>290918383.43</v>
      </c>
      <c r="V9" s="67">
        <v>290918.38</v>
      </c>
    </row>
    <row r="10" spans="3:21" ht="12.75">
      <c r="C10" s="37"/>
      <c r="D10" s="37"/>
      <c r="E10" s="37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3:21" ht="12.75">
      <c r="C11" s="37"/>
      <c r="D11" s="37"/>
      <c r="E11" s="37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3:21" ht="12.75">
      <c r="C12" s="37"/>
      <c r="D12" s="37"/>
      <c r="E12" s="37"/>
      <c r="F12" s="36"/>
      <c r="G12" s="36"/>
      <c r="H12" s="36"/>
      <c r="I12" s="36"/>
      <c r="J12" s="36"/>
      <c r="K12" s="36"/>
      <c r="L12" s="36"/>
      <c r="M12" s="80"/>
      <c r="N12" s="81"/>
      <c r="O12" s="80"/>
      <c r="P12" s="36"/>
      <c r="Q12" s="36"/>
      <c r="R12" s="36"/>
      <c r="S12" s="36"/>
      <c r="T12" s="36"/>
      <c r="U12" s="36"/>
    </row>
    <row r="13" spans="3:15" ht="12.75">
      <c r="C13" s="38"/>
      <c r="D13" s="38"/>
      <c r="E13" s="38"/>
      <c r="M13" s="79"/>
      <c r="N13" s="81"/>
      <c r="O13" s="79"/>
    </row>
    <row r="14" spans="2:15" ht="12.75">
      <c r="B14" s="35"/>
      <c r="C14" s="38"/>
      <c r="D14" s="38"/>
      <c r="E14" s="38"/>
      <c r="M14" s="79"/>
      <c r="N14" s="81"/>
      <c r="O14" s="79"/>
    </row>
    <row r="15" spans="3:15" ht="12.75">
      <c r="C15" s="38"/>
      <c r="D15" s="38"/>
      <c r="E15" s="38"/>
      <c r="M15" s="79"/>
      <c r="N15" s="81"/>
      <c r="O15" s="79"/>
    </row>
    <row r="16" spans="3:15" ht="12.75">
      <c r="C16" s="38"/>
      <c r="D16" s="38"/>
      <c r="E16" s="38"/>
      <c r="M16" s="79"/>
      <c r="N16" s="81"/>
      <c r="O16" s="79"/>
    </row>
    <row r="17" spans="3:15" ht="12.75">
      <c r="C17" s="38"/>
      <c r="D17" s="38"/>
      <c r="E17" s="38"/>
      <c r="M17" s="79"/>
      <c r="N17" s="81"/>
      <c r="O17" s="79"/>
    </row>
    <row r="18" spans="3:15" ht="12.75">
      <c r="C18" s="38"/>
      <c r="D18" s="38"/>
      <c r="E18" s="38"/>
      <c r="M18" s="79"/>
      <c r="N18" s="81"/>
      <c r="O18" s="79"/>
    </row>
    <row r="19" spans="3:15" ht="12.75">
      <c r="C19" s="38"/>
      <c r="D19" s="38"/>
      <c r="E19" s="38"/>
      <c r="M19" s="79"/>
      <c r="N19" s="79"/>
      <c r="O19" s="79"/>
    </row>
    <row r="20" spans="3:15" ht="12.75">
      <c r="C20" s="38"/>
      <c r="D20" s="38"/>
      <c r="E20" s="38"/>
      <c r="M20" s="79"/>
      <c r="N20" s="79"/>
      <c r="O20" s="79"/>
    </row>
  </sheetData>
  <sheetProtection/>
  <printOptions/>
  <pageMargins left="0.7" right="0.7" top="0.787401575" bottom="0.787401575" header="0.3" footer="0.3"/>
  <pageSetup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10931</dc:creator>
  <cp:keywords/>
  <dc:description/>
  <cp:lastModifiedBy>Ing. Romana Matějková</cp:lastModifiedBy>
  <cp:lastPrinted>2012-03-19T09:26:55Z</cp:lastPrinted>
  <dcterms:created xsi:type="dcterms:W3CDTF">2008-05-05T09:48:50Z</dcterms:created>
  <dcterms:modified xsi:type="dcterms:W3CDTF">2012-03-19T09:32:03Z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Příloha č.1_návrh 2010.xls</vt:lpwstr>
  </property>
</Properties>
</file>