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852" windowWidth="15420" windowHeight="8148" activeTab="0"/>
  </bookViews>
  <sheets>
    <sheet name="SIMU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<sst xmlns="http://schemas.openxmlformats.org/spreadsheetml/2006/main" count="61" uniqueCount="54">
  <si>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Součet sloupců 3 a 4</t>
  </si>
  <si>
    <t>Dluhová služba celkem</t>
  </si>
  <si>
    <t>Zadluženost celkem</t>
  </si>
  <si>
    <t>Součet sloupců 10 a 11</t>
  </si>
  <si>
    <t>ČSÚ</t>
  </si>
  <si>
    <t>Úroky</t>
  </si>
  <si>
    <t>Oběžná aktiva</t>
  </si>
  <si>
    <t>Krátkodobé závazky</t>
  </si>
  <si>
    <t>Celková likvidita</t>
  </si>
  <si>
    <t>Ukazatel Dluhové služby (v %)</t>
  </si>
  <si>
    <t>Podíl sloupce 5 a 2</t>
  </si>
  <si>
    <t>Podíl sloupce 16 a 17</t>
  </si>
  <si>
    <t>Podíl sloupce 8 a 7</t>
  </si>
  <si>
    <t>Podíl sloupce 12 a 8</t>
  </si>
  <si>
    <t>Zdroj údajů</t>
  </si>
  <si>
    <t>Ukazatel</t>
  </si>
  <si>
    <t>Poznámka</t>
  </si>
  <si>
    <t>Příloha č. 1</t>
  </si>
  <si>
    <t>Uhrazené splátky dluhopisů a půjčených prostředků</t>
  </si>
  <si>
    <t>Aktiva celkem</t>
  </si>
  <si>
    <t>Cizí zdroje</t>
  </si>
  <si>
    <t>D.</t>
  </si>
  <si>
    <t>Aktiva</t>
  </si>
  <si>
    <t>SÚ 068, 231, 236, 241, 244 ( u obcí) + SÚ 068, 241, 243, 244 (u PO)</t>
  </si>
  <si>
    <t>Úvěry a komunální dluhopisy</t>
  </si>
  <si>
    <t>PNFV a ostatní dluhy</t>
  </si>
  <si>
    <t>Podíl zadluženosti na cizích zdrojích (v %)</t>
  </si>
  <si>
    <t>B.</t>
  </si>
  <si>
    <t xml:space="preserve"> - údaje v tisících Kč</t>
  </si>
  <si>
    <t>Podíl cizích zdrojů k celkovým aktivům (v %)</t>
  </si>
  <si>
    <t>Počet obyvatel obce</t>
  </si>
  <si>
    <t>Stav na bankovních účtech celkem</t>
  </si>
  <si>
    <t>Finanční výkaz FIN 2-12 M</t>
  </si>
  <si>
    <t>Algoritmy SIMU</t>
  </si>
  <si>
    <t>Účetní výkaz - Rozvaha, sloupec "BĚŽNÉ OBDOBÍ"</t>
  </si>
  <si>
    <t>Účetní výkaz - Rozvaha, sloupec "BĚŽNÉ OBDOBÍ - NETTO"</t>
  </si>
  <si>
    <t>SÚ 281, 282, 283, 451, 453 (u obcí) + SÚ 281, 451 (u PO)</t>
  </si>
  <si>
    <t>SÚ 289, 322, 326, 362, 452, 456, 457 (u obcí) + SÚ 289, 326, 452 (u PO)</t>
  </si>
  <si>
    <t>Staturátní město Chomutov</t>
  </si>
  <si>
    <t>Ing. Jan Mareš</t>
  </si>
  <si>
    <t>vedoucí odboru ekonomiky</t>
  </si>
  <si>
    <t>V Chomutově dne 3.3.2011</t>
  </si>
  <si>
    <t>Příjem celkem (po konsolidaci)</t>
  </si>
  <si>
    <t>Konsolidace provedena dle vyhlášky Ministerstva financí č. 449/2009 Sb. RS - rozpočtová skladba</t>
  </si>
  <si>
    <t>Číslo sloupce                                             (viz. Příloha č. 2)</t>
  </si>
  <si>
    <t>^</t>
  </si>
  <si>
    <t>Účetní výkaz - Rozvaha, sloupec "BĚŽNÉ OBDOBÍ - BRUTTO"</t>
  </si>
  <si>
    <t>8-leté saldo</t>
  </si>
  <si>
    <t>D. III.</t>
  </si>
  <si>
    <t>&lt; 30%</t>
  </si>
  <si>
    <t>&lt; 25%</t>
  </si>
  <si>
    <t>≠ &lt;0,1&gt;</t>
  </si>
  <si>
    <t>Kritérium</t>
  </si>
  <si>
    <t>(údaje k 31.12.2017)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</si>
</sst>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[$-405]d\.\ mmmm\ yyyy"/>
    <numFmt numFmtId="166" formatCode="dd/mm/yyyy"/>
    <numFmt numFmtId="167" formatCode="#,##0.00\ &quot;Kč&quot;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56"/>
      <name val="Calibri"/>
      <family val="2"/>
    </font>
    <font>
      <sz val="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2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33" borderId="19" xfId="0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8" fillId="0" borderId="15" xfId="0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0" fontId="28" fillId="33" borderId="19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25" fillId="0" borderId="0" xfId="0" applyFont="1" applyAlignment="1">
      <alignment horizontal="left" wrapText="1"/>
    </xf>
    <xf numFmtId="0" fontId="22" fillId="0" borderId="23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166" fontId="25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" fontId="26" fillId="0" borderId="17" xfId="0" applyNumberFormat="1" applyFont="1" applyBorder="1" applyAlignment="1">
      <alignment horizontal="right" vertical="center" wrapText="1"/>
    </xf>
    <xf numFmtId="3" fontId="26" fillId="0" borderId="15" xfId="0" applyNumberFormat="1" applyFont="1" applyBorder="1" applyAlignment="1">
      <alignment horizontal="right" vertical="center" wrapText="1"/>
    </xf>
    <xf numFmtId="10" fontId="26" fillId="0" borderId="25" xfId="0" applyNumberFormat="1" applyFont="1" applyBorder="1" applyAlignment="1">
      <alignment horizontal="right" vertical="center" wrapText="1"/>
    </xf>
    <xf numFmtId="4" fontId="26" fillId="0" borderId="17" xfId="0" applyNumberFormat="1" applyFont="1" applyBorder="1" applyAlignment="1">
      <alignment/>
    </xf>
    <xf numFmtId="4" fontId="26" fillId="0" borderId="15" xfId="0" applyNumberFormat="1" applyFont="1" applyBorder="1" applyAlignment="1">
      <alignment horizontal="right" vertical="center" wrapText="1"/>
    </xf>
    <xf numFmtId="10" fontId="26" fillId="0" borderId="17" xfId="0" applyNumberFormat="1" applyFont="1" applyBorder="1" applyAlignment="1">
      <alignment horizontal="right" vertical="center" wrapText="1"/>
    </xf>
    <xf numFmtId="4" fontId="26" fillId="0" borderId="2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9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8"/>
  <sheetViews>
    <sheetView showGridLines="0" tabSelected="1" zoomScalePageLayoutView="0" workbookViewId="0" topLeftCell="A1">
      <selection activeCell="C34" sqref="C34"/>
    </sheetView>
  </sheetViews>
  <sheetFormatPr defaultColWidth="0" defaultRowHeight="12.75"/>
  <cols>
    <col min="1" max="1" width="2.8515625" style="3" customWidth="1"/>
    <col min="2" max="2" width="12.7109375" style="15" bestFit="1" customWidth="1"/>
    <col min="3" max="3" width="35.00390625" style="15" customWidth="1"/>
    <col min="4" max="5" width="19.421875" style="15" bestFit="1" customWidth="1"/>
    <col min="6" max="6" width="13.421875" style="15" bestFit="1" customWidth="1"/>
    <col min="7" max="7" width="40.28125" style="15" bestFit="1" customWidth="1"/>
    <col min="8" max="8" width="3.140625" style="3" customWidth="1"/>
    <col min="9" max="9" width="9.421875" style="34" bestFit="1" customWidth="1"/>
    <col min="10" max="253" width="61.57421875" style="3" customWidth="1"/>
    <col min="254" max="254" width="61.57421875" style="3" hidden="1" customWidth="1"/>
    <col min="255" max="255" width="61.57421875" style="3" customWidth="1"/>
    <col min="256" max="16384" width="61.57421875" style="3" hidden="1" customWidth="1"/>
  </cols>
  <sheetData>
    <row r="1" ht="14.25">
      <c r="IV1" s="3" t="s">
        <v>45</v>
      </c>
    </row>
    <row r="2" spans="2:9" s="2" customFormat="1" ht="18.75" customHeight="1">
      <c r="B2" s="46" t="s">
        <v>38</v>
      </c>
      <c r="C2" s="46"/>
      <c r="D2" s="48" t="s">
        <v>33</v>
      </c>
      <c r="E2" s="48"/>
      <c r="F2" s="48"/>
      <c r="G2" s="29" t="s">
        <v>17</v>
      </c>
      <c r="I2" s="34"/>
    </row>
    <row r="3" spans="2:9" s="22" customFormat="1" ht="15" customHeight="1">
      <c r="B3" s="47" t="s">
        <v>53</v>
      </c>
      <c r="C3" s="47"/>
      <c r="D3" s="49" t="s">
        <v>28</v>
      </c>
      <c r="E3" s="49"/>
      <c r="F3" s="49"/>
      <c r="G3" s="21"/>
      <c r="I3" s="35"/>
    </row>
    <row r="4" spans="2:7" ht="15" thickBot="1">
      <c r="B4" s="4"/>
      <c r="C4" s="4"/>
      <c r="D4" s="5"/>
      <c r="E4" s="5"/>
      <c r="F4" s="5"/>
      <c r="G4" s="1"/>
    </row>
    <row r="5" spans="2:9" ht="24" thickBot="1">
      <c r="B5" s="6" t="s">
        <v>44</v>
      </c>
      <c r="C5" s="7" t="s">
        <v>15</v>
      </c>
      <c r="D5" s="50" t="s">
        <v>14</v>
      </c>
      <c r="E5" s="51"/>
      <c r="F5" s="52"/>
      <c r="G5" s="8" t="s">
        <v>16</v>
      </c>
      <c r="I5" s="36" t="s">
        <v>52</v>
      </c>
    </row>
    <row r="6" spans="2:9" ht="24" customHeight="1">
      <c r="B6" s="9">
        <v>1</v>
      </c>
      <c r="C6" s="10" t="s">
        <v>30</v>
      </c>
      <c r="D6" s="18" t="s">
        <v>4</v>
      </c>
      <c r="E6" s="18"/>
      <c r="F6" s="39">
        <v>48739</v>
      </c>
      <c r="G6" s="26"/>
      <c r="I6" s="36"/>
    </row>
    <row r="7" spans="2:9" ht="24" customHeight="1">
      <c r="B7" s="11">
        <v>2</v>
      </c>
      <c r="C7" s="12" t="s">
        <v>42</v>
      </c>
      <c r="D7" s="19" t="s">
        <v>32</v>
      </c>
      <c r="E7" s="19"/>
      <c r="F7" s="38">
        <v>968240.32</v>
      </c>
      <c r="G7" s="27" t="s">
        <v>43</v>
      </c>
      <c r="I7" s="36"/>
    </row>
    <row r="8" spans="2:9" ht="24" customHeight="1">
      <c r="B8" s="11">
        <v>3</v>
      </c>
      <c r="C8" s="12" t="s">
        <v>5</v>
      </c>
      <c r="D8" s="19" t="s">
        <v>32</v>
      </c>
      <c r="E8" s="19"/>
      <c r="F8" s="38">
        <v>681.6</v>
      </c>
      <c r="G8" s="27"/>
      <c r="I8" s="36"/>
    </row>
    <row r="9" spans="2:9" ht="24" customHeight="1">
      <c r="B9" s="11">
        <v>4</v>
      </c>
      <c r="C9" s="12" t="s">
        <v>18</v>
      </c>
      <c r="D9" s="19" t="s">
        <v>32</v>
      </c>
      <c r="E9" s="19"/>
      <c r="F9" s="38">
        <v>49170</v>
      </c>
      <c r="G9" s="27"/>
      <c r="I9" s="36"/>
    </row>
    <row r="10" spans="2:9" ht="24" customHeight="1">
      <c r="B10" s="11">
        <v>5</v>
      </c>
      <c r="C10" s="12" t="s">
        <v>1</v>
      </c>
      <c r="D10" s="19" t="s">
        <v>0</v>
      </c>
      <c r="E10" s="19"/>
      <c r="F10" s="38">
        <f>SUM(F8:F9)</f>
        <v>49851.6</v>
      </c>
      <c r="G10" s="27"/>
      <c r="I10" s="36"/>
    </row>
    <row r="11" spans="2:9" ht="24" customHeight="1">
      <c r="B11" s="11">
        <v>6</v>
      </c>
      <c r="C11" s="12" t="s">
        <v>9</v>
      </c>
      <c r="D11" s="19" t="s">
        <v>10</v>
      </c>
      <c r="E11" s="19"/>
      <c r="F11" s="40">
        <f>F10/F7</f>
        <v>0.05148680443301514</v>
      </c>
      <c r="G11" s="27"/>
      <c r="I11" s="36" t="s">
        <v>49</v>
      </c>
    </row>
    <row r="12" spans="2:9" ht="24" customHeight="1">
      <c r="B12" s="11">
        <v>7</v>
      </c>
      <c r="C12" s="12" t="s">
        <v>19</v>
      </c>
      <c r="D12" s="19" t="s">
        <v>46</v>
      </c>
      <c r="E12" s="32" t="s">
        <v>22</v>
      </c>
      <c r="F12" s="41">
        <v>9678486.03</v>
      </c>
      <c r="G12" s="31"/>
      <c r="I12" s="36"/>
    </row>
    <row r="13" spans="2:9" ht="24" customHeight="1">
      <c r="B13" s="11">
        <v>8</v>
      </c>
      <c r="C13" s="12" t="s">
        <v>20</v>
      </c>
      <c r="D13" s="19" t="s">
        <v>34</v>
      </c>
      <c r="E13" s="19" t="s">
        <v>21</v>
      </c>
      <c r="F13" s="41">
        <v>472504.81</v>
      </c>
      <c r="G13" s="31"/>
      <c r="I13" s="36"/>
    </row>
    <row r="14" spans="2:9" ht="24" customHeight="1">
      <c r="B14" s="11">
        <v>9</v>
      </c>
      <c r="C14" s="12" t="s">
        <v>31</v>
      </c>
      <c r="D14" s="19" t="s">
        <v>46</v>
      </c>
      <c r="E14" s="19" t="s">
        <v>23</v>
      </c>
      <c r="F14" s="41">
        <v>283085.02</v>
      </c>
      <c r="G14" s="31"/>
      <c r="I14" s="36"/>
    </row>
    <row r="15" spans="2:9" ht="24" customHeight="1">
      <c r="B15" s="11">
        <v>10</v>
      </c>
      <c r="C15" s="12" t="s">
        <v>24</v>
      </c>
      <c r="D15" s="19" t="s">
        <v>34</v>
      </c>
      <c r="E15" s="19" t="s">
        <v>36</v>
      </c>
      <c r="F15" s="41">
        <v>253530.91</v>
      </c>
      <c r="G15" s="31"/>
      <c r="I15" s="36"/>
    </row>
    <row r="16" spans="2:9" ht="24" customHeight="1">
      <c r="B16" s="11">
        <v>11</v>
      </c>
      <c r="C16" s="12" t="s">
        <v>25</v>
      </c>
      <c r="D16" s="19" t="s">
        <v>34</v>
      </c>
      <c r="E16" s="19" t="s">
        <v>37</v>
      </c>
      <c r="F16" s="41">
        <v>3506.25</v>
      </c>
      <c r="G16" s="31"/>
      <c r="I16" s="36"/>
    </row>
    <row r="17" spans="2:9" ht="24" customHeight="1">
      <c r="B17" s="11">
        <v>12</v>
      </c>
      <c r="C17" s="12" t="s">
        <v>2</v>
      </c>
      <c r="D17" s="19" t="s">
        <v>3</v>
      </c>
      <c r="E17" s="19"/>
      <c r="F17" s="42">
        <f>SUM(F15+F16)</f>
        <v>257037.16</v>
      </c>
      <c r="G17" s="27"/>
      <c r="I17" s="36"/>
    </row>
    <row r="18" spans="2:9" ht="24" customHeight="1">
      <c r="B18" s="11">
        <v>13</v>
      </c>
      <c r="C18" s="12" t="s">
        <v>29</v>
      </c>
      <c r="D18" s="19" t="s">
        <v>12</v>
      </c>
      <c r="E18" s="19"/>
      <c r="F18" s="43">
        <f>F13/F12</f>
        <v>0.0488201159288133</v>
      </c>
      <c r="G18" s="27"/>
      <c r="I18" s="36" t="s">
        <v>50</v>
      </c>
    </row>
    <row r="19" spans="2:9" ht="24" customHeight="1">
      <c r="B19" s="11">
        <v>14</v>
      </c>
      <c r="C19" s="12" t="s">
        <v>26</v>
      </c>
      <c r="D19" s="19" t="s">
        <v>13</v>
      </c>
      <c r="E19" s="19"/>
      <c r="F19" s="43">
        <f>F17/F13</f>
        <v>0.5439884516731163</v>
      </c>
      <c r="G19" s="27"/>
      <c r="I19" s="36"/>
    </row>
    <row r="20" spans="2:9" ht="24" customHeight="1">
      <c r="B20" s="11">
        <v>15</v>
      </c>
      <c r="C20" s="12" t="s">
        <v>47</v>
      </c>
      <c r="D20" s="19" t="s">
        <v>32</v>
      </c>
      <c r="E20" s="19"/>
      <c r="F20" s="38">
        <v>62065.6</v>
      </c>
      <c r="G20" s="27"/>
      <c r="I20" s="36"/>
    </row>
    <row r="21" spans="2:9" ht="24" customHeight="1">
      <c r="B21" s="11">
        <v>16</v>
      </c>
      <c r="C21" s="12" t="s">
        <v>6</v>
      </c>
      <c r="D21" s="19" t="s">
        <v>35</v>
      </c>
      <c r="E21" s="32" t="s">
        <v>27</v>
      </c>
      <c r="F21" s="41">
        <v>884596.39</v>
      </c>
      <c r="G21" s="31"/>
      <c r="I21" s="36"/>
    </row>
    <row r="22" spans="2:9" ht="24" customHeight="1">
      <c r="B22" s="11">
        <v>17</v>
      </c>
      <c r="C22" s="12" t="s">
        <v>7</v>
      </c>
      <c r="D22" s="19" t="s">
        <v>34</v>
      </c>
      <c r="E22" s="32" t="s">
        <v>48</v>
      </c>
      <c r="F22" s="41">
        <v>148207.83</v>
      </c>
      <c r="G22" s="31"/>
      <c r="I22" s="36"/>
    </row>
    <row r="23" spans="2:9" ht="24" customHeight="1" thickBot="1">
      <c r="B23" s="13">
        <v>18</v>
      </c>
      <c r="C23" s="14" t="s">
        <v>8</v>
      </c>
      <c r="D23" s="20" t="s">
        <v>11</v>
      </c>
      <c r="E23" s="20"/>
      <c r="F23" s="44">
        <f>F21/F22</f>
        <v>5.968621158544728</v>
      </c>
      <c r="G23" s="28"/>
      <c r="I23" s="37" t="s">
        <v>51</v>
      </c>
    </row>
    <row r="26" spans="2:9" s="25" customFormat="1" ht="11.25" customHeight="1">
      <c r="B26" s="30" t="s">
        <v>41</v>
      </c>
      <c r="C26" s="33">
        <v>43188</v>
      </c>
      <c r="D26" s="23"/>
      <c r="E26" s="23"/>
      <c r="F26" s="24" t="s">
        <v>39</v>
      </c>
      <c r="G26" s="23"/>
      <c r="I26" s="34"/>
    </row>
    <row r="27" spans="2:9" s="25" customFormat="1" ht="12.75" customHeight="1">
      <c r="B27" s="23"/>
      <c r="C27" s="23"/>
      <c r="D27" s="23"/>
      <c r="E27" s="23"/>
      <c r="F27" s="45" t="s">
        <v>40</v>
      </c>
      <c r="G27" s="45"/>
      <c r="I27" s="34"/>
    </row>
    <row r="28" spans="2:3" ht="14.25">
      <c r="B28" s="16"/>
      <c r="C28" s="17"/>
    </row>
  </sheetData>
  <sheetProtection/>
  <mergeCells count="6">
    <mergeCell ref="F27:G27"/>
    <mergeCell ref="B2:C2"/>
    <mergeCell ref="B3:C3"/>
    <mergeCell ref="D2:F2"/>
    <mergeCell ref="D3:F3"/>
    <mergeCell ref="D5:F5"/>
  </mergeCells>
  <printOptions horizontalCentered="1"/>
  <pageMargins left="0.1968503937007874" right="0.2755905511811024" top="0.51" bottom="0.37" header="0.2362204724409449" footer="0.2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10931</dc:creator>
  <cp:keywords/>
  <dc:description/>
  <cp:lastModifiedBy>Ing. Romana Matějková</cp:lastModifiedBy>
  <cp:lastPrinted>2018-03-29T08:56:24Z</cp:lastPrinted>
  <dcterms:created xsi:type="dcterms:W3CDTF">2008-05-05T09:48:50Z</dcterms:created>
  <dcterms:modified xsi:type="dcterms:W3CDTF">2018-05-30T09:00:16Z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Příloha č.1_návrh 2010.xls</vt:lpwstr>
  </property>
</Properties>
</file>