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'List1'!$A$1:$F$190</definedName>
  </definedNames>
  <calcPr fullCalcOnLoad="1"/>
</workbook>
</file>

<file path=xl/sharedStrings.xml><?xml version="1.0" encoding="utf-8"?>
<sst xmlns="http://schemas.openxmlformats.org/spreadsheetml/2006/main" count="217" uniqueCount="185">
  <si>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</si>
  <si>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</si>
  <si>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</si>
  <si>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</si>
  <si>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</si>
  <si>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pozemků</t>
  </si>
  <si>
    <t>Dopravní podnik měst CV a Jirkova a.s.</t>
  </si>
  <si>
    <t>z toho  :  běžné výdaje</t>
  </si>
  <si>
    <t xml:space="preserve">              kapitálové výdaje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</si>
  <si>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</si>
  <si>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</si>
  <si>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</si>
  <si>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</si>
  <si>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</si>
  <si>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>mzdové prostředky</t>
  </si>
  <si>
    <t>zdrav. a soc. pojištění</t>
  </si>
  <si>
    <t>Podkrušnohorský zoopark - provoz</t>
  </si>
  <si>
    <t>Městské lesy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</si>
  <si>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</si>
  <si>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</si>
  <si>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</si>
  <si>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</si>
  <si>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</si>
  <si>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08 - ODBOR KANCELÁŘ  TAJEMNÍKA</t>
  </si>
  <si>
    <t xml:space="preserve">                     - dotace na novou byt.jedn.</t>
  </si>
  <si>
    <t>nákup služeb /audit, rozpočtový výhled/</t>
  </si>
  <si>
    <t>Knihy, učebnice, tisk</t>
  </si>
  <si>
    <t>Poštovné</t>
  </si>
  <si>
    <t>Cestovné (tuzemské i zahraniční)</t>
  </si>
  <si>
    <t>Věcné dary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</si>
  <si>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</si>
  <si>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</si>
  <si>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</si>
  <si>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</si>
  <si>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</si>
  <si>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</si>
  <si>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</si>
  <si>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</si>
  <si>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 xml:space="preserve">nákup materiálu </t>
  </si>
  <si>
    <t>voda</t>
  </si>
  <si>
    <t>teplo</t>
  </si>
  <si>
    <t>plyn</t>
  </si>
  <si>
    <t>elektrická energie</t>
  </si>
  <si>
    <t>nájemné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</si>
  <si>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</si>
  <si>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</si>
  <si>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</si>
  <si>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</si>
  <si>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Upravený</t>
  </si>
  <si>
    <t>Skutečnost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</si>
  <si>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</si>
  <si>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</si>
  <si>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</si>
  <si>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</si>
  <si>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Základní umělecká škola</t>
  </si>
  <si>
    <t xml:space="preserve">ORGANIZAČNÍ  JEDNOTKA  </t>
  </si>
  <si>
    <t xml:space="preserve">01 - ODBOR EKONOMIKY </t>
  </si>
  <si>
    <t xml:space="preserve">15 - MĚSTSKÁ  POLICIE </t>
  </si>
  <si>
    <t>16 - JEDN. SBORU DOBROVOL. HASIČŮ</t>
  </si>
  <si>
    <t xml:space="preserve">Pracovní skupina </t>
  </si>
  <si>
    <t>31 - PŘÍSPĚVKOVÉ  ORGANIZACE</t>
  </si>
  <si>
    <t>služby telekomunikací a radiokomunikací</t>
  </si>
  <si>
    <t>nákup kolků</t>
  </si>
  <si>
    <t>konzultační, poradenské služby</t>
  </si>
  <si>
    <t>Středisko knihov. a  kultur.služeb</t>
  </si>
  <si>
    <t>Podkrušnohorský zoopark - investice</t>
  </si>
  <si>
    <t>Krizové řízení</t>
  </si>
  <si>
    <t xml:space="preserve"> </t>
  </si>
  <si>
    <t>03 - PROJEKTY  EU</t>
  </si>
  <si>
    <t>Financování :</t>
  </si>
  <si>
    <t>služby peněžních ústavů (pojistné)</t>
  </si>
  <si>
    <t>Nákup služeb (Výbory, Komise)</t>
  </si>
  <si>
    <t>Pohoštění (Reprefond)</t>
  </si>
  <si>
    <t>Školení, vzdělávání</t>
  </si>
  <si>
    <t>Nákup služeb (stravné, lékařské prohlídky, ostatní)</t>
  </si>
  <si>
    <t>investiční akce (včetně oprav)</t>
  </si>
  <si>
    <t>z toho :  MMCH</t>
  </si>
  <si>
    <t xml:space="preserve">              Aktivní politika zaměstnanosti</t>
  </si>
  <si>
    <t xml:space="preserve">              volení členové ZM</t>
  </si>
  <si>
    <t>z toho  :  provoz  (včetně prevence kriminality)</t>
  </si>
  <si>
    <t xml:space="preserve">07-ODBOR ŠKOLSTVÍ </t>
  </si>
  <si>
    <t>sociální dávky - ÚZ 13306</t>
  </si>
  <si>
    <t>sociální dávky - příspevek na péči  ÚZ 13235</t>
  </si>
  <si>
    <t>Kultura - vnější vztahy</t>
  </si>
  <si>
    <t xml:space="preserve">05 - ODBOR STAVEBNÍ ÚŘAD A ŽIVOTNÍ PROSTŘEDÍ 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</si>
  <si>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</si>
  <si>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</si>
  <si>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</si>
  <si>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</si>
  <si>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</si>
  <si>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</si>
  <si>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Heyrovského</t>
  </si>
  <si>
    <t>ZŠ Březenecká</t>
  </si>
  <si>
    <t>ZŠaMŠ 17. listopadu</t>
  </si>
  <si>
    <t>Mateřska škola</t>
  </si>
  <si>
    <t>ZŠSaMŠ Palachova</t>
  </si>
  <si>
    <t>ZŠ a MŠ ul. 17. listopadu - provoz</t>
  </si>
  <si>
    <t>ZŠS a MŠ ul. Palachova - provoz</t>
  </si>
  <si>
    <t xml:space="preserve">                        - ul. Na Příkopech - provoz</t>
  </si>
  <si>
    <t xml:space="preserve">                        - ul. Kadaňská - provoz</t>
  </si>
  <si>
    <t xml:space="preserve">                       - ul. Písečná - provoz</t>
  </si>
  <si>
    <t xml:space="preserve">                      - ul. Hornická - provoz</t>
  </si>
  <si>
    <t xml:space="preserve">                      - ul. Školní - provoz</t>
  </si>
  <si>
    <t xml:space="preserve">                      - ul. Heyrovského - provoz</t>
  </si>
  <si>
    <t xml:space="preserve">                      - ul. Březenecká - provoz</t>
  </si>
  <si>
    <t>Odbor školství -plavání, ostatní položky</t>
  </si>
  <si>
    <t>výplata slev z kupní ceny pozemku</t>
  </si>
  <si>
    <t>Splátka půjčených FP (revolvingový úvěr)</t>
  </si>
  <si>
    <t>Projekt LINKS</t>
  </si>
  <si>
    <t>17 - ODBOR ROZVOJE  INVESTIC A MAJETKU MĚSTA</t>
  </si>
  <si>
    <t xml:space="preserve">              financování - splátka půjčených FP</t>
  </si>
  <si>
    <t>splátka úroků z úvěru IPRM</t>
  </si>
  <si>
    <t>provoz budov - běžné výdaje</t>
  </si>
  <si>
    <t>provoz budov - investiční výdaje</t>
  </si>
  <si>
    <t>Město  - ORIaMM</t>
  </si>
  <si>
    <t>08 - ODBOR KANCELÁŘ  TAJEMNÍKA - provoz budov a ICT</t>
  </si>
  <si>
    <t>ICT - běžné výdaje</t>
  </si>
  <si>
    <t>ICT - investice</t>
  </si>
  <si>
    <t>02 - ORIaMM - oddělení majetkoprávní</t>
  </si>
  <si>
    <t>neinvestič.půjčka /OS Světlo Kadań - K-centrum Chomutov/</t>
  </si>
  <si>
    <t>drobný hmotný majetek</t>
  </si>
  <si>
    <t>daň z příjmu právnických osob, DPH</t>
  </si>
  <si>
    <t>ostatní položky celkem (včetně záloh)</t>
  </si>
  <si>
    <t>Podkrušnohorský zoopark - půjčka investice - dofin. projektů</t>
  </si>
  <si>
    <r>
      <t xml:space="preserve">konzultační, poradenské a právní služby </t>
    </r>
    <r>
      <rPr>
        <i/>
        <sz val="8"/>
        <rFont val="Arial CE"/>
        <family val="0"/>
      </rPr>
      <t>(včetně CHB a.s.)</t>
    </r>
  </si>
  <si>
    <r>
      <t>oprava a údržba -  NP</t>
    </r>
    <r>
      <rPr>
        <i/>
        <sz val="8"/>
        <rFont val="Arial CE"/>
        <family val="0"/>
      </rPr>
      <t xml:space="preserve"> (včetně CHB a.s.) </t>
    </r>
  </si>
  <si>
    <r>
      <t xml:space="preserve">nákup služeb </t>
    </r>
    <r>
      <rPr>
        <i/>
        <sz val="8"/>
        <rFont val="Arial CE"/>
        <family val="0"/>
      </rPr>
      <t>(včetně CHB a.s.)</t>
    </r>
  </si>
  <si>
    <r>
      <t>platby daní a poplatků</t>
    </r>
    <r>
      <rPr>
        <i/>
        <sz val="8"/>
        <rFont val="Arial CE"/>
        <family val="0"/>
      </rPr>
      <t xml:space="preserve"> (včetně CHB a.s.)</t>
    </r>
  </si>
  <si>
    <t>SZM - služby a ostatní nákupy</t>
  </si>
  <si>
    <t>EPC Školy - energetické audity</t>
  </si>
  <si>
    <t xml:space="preserve">Městské lesy - investice </t>
  </si>
  <si>
    <t>Středisko knihov. a  kultur.služeb - investice</t>
  </si>
  <si>
    <t>KULTURA A SPORT CHOMUTOV s.r.o.-provoz</t>
  </si>
  <si>
    <t>volby  (včetně vyúčtování)</t>
  </si>
  <si>
    <t>ICT - projekty</t>
  </si>
  <si>
    <t xml:space="preserve">             zdrav.a soc. pojištění (vč. náhrady mezd, pojišť. organizace)</t>
  </si>
  <si>
    <t>Podkrušnohorský zoopark - půjčka neinvestice - dofin. projektů</t>
  </si>
  <si>
    <t xml:space="preserve">                        - ul. Zahradní - projekt</t>
  </si>
  <si>
    <t xml:space="preserve">                       - ul. Na Příkopech - projekt</t>
  </si>
  <si>
    <t xml:space="preserve">              financování - volné FP na účtech</t>
  </si>
  <si>
    <t xml:space="preserve">              financování - splátka půjčených SŽFP</t>
  </si>
  <si>
    <t>JSDH - dohody o činnosti</t>
  </si>
  <si>
    <t>ZŠS a MŠ ul. Palachova - projekt</t>
  </si>
  <si>
    <t xml:space="preserve">                        - ul. Kadaňská - projekt</t>
  </si>
  <si>
    <t xml:space="preserve">                      - ul. Školní - projekt</t>
  </si>
  <si>
    <t xml:space="preserve">                      - ul. Březenecká - projekt</t>
  </si>
  <si>
    <t>ZŠ a MŠ ul. 17. listopadu - projekt</t>
  </si>
  <si>
    <t>Služby peněžním ústavům (zahr. pojištění)</t>
  </si>
  <si>
    <t xml:space="preserve">Platby daní a poplatků </t>
  </si>
  <si>
    <t>Technické služby města Chomutova - investice</t>
  </si>
  <si>
    <t xml:space="preserve">06 - ODBOR DOPRAVNÍCH A SPRÁVNÍCH ČINNOSTÍ  </t>
  </si>
  <si>
    <t>09 - INTERNÍ AUDIT</t>
  </si>
  <si>
    <t>13 - INTERNÍ AUDIT - KP</t>
  </si>
  <si>
    <t>oddělení rozvoje města</t>
  </si>
  <si>
    <t>investiční výstavba</t>
  </si>
  <si>
    <t>KULTURA A SPORT CHOMUTOV s.r.o.</t>
  </si>
  <si>
    <t>12 - ÚSEK PERSONÁLNÍ</t>
  </si>
  <si>
    <t xml:space="preserve">32 - OBCHODNÍ  SPOLEČNOSTI  </t>
  </si>
  <si>
    <t>rozpočet r. 2012</t>
  </si>
  <si>
    <t>transfery</t>
  </si>
  <si>
    <t>Fond RM SMCH</t>
  </si>
  <si>
    <t>sociální dávky - ÚZ 13008 (doplatek za rok 2011)</t>
  </si>
  <si>
    <t xml:space="preserve">04 - ODBOR SOC.  VĚCÍ </t>
  </si>
  <si>
    <t xml:space="preserve">                      - ul. Heyrovského - projekt</t>
  </si>
  <si>
    <t>příspěvky Rady města - sport., zájmovým a kult. org. do 30.6.2012 na OŠ</t>
  </si>
  <si>
    <t>rezerva školství (dar SD, a.s.)</t>
  </si>
  <si>
    <t>Projekt Vzdělávání úředníků</t>
  </si>
  <si>
    <t>čerpání z FRDI (investiční akce a opravy)</t>
  </si>
  <si>
    <t>čerpání z FRM - půjčky obyvatelstvu</t>
  </si>
  <si>
    <t>Sociální služby Chomutov</t>
  </si>
  <si>
    <t>Podkrušnohorský zoopark - neinvestice -  projekty</t>
  </si>
  <si>
    <t>Podkrušnohorský zoopark - investice -  projekty</t>
  </si>
  <si>
    <t>Dopravní podnik měst CV a Jirkova a.s. - rekreační doprava</t>
  </si>
  <si>
    <t>čerpání z FROÚMK (investiční akce a opravy)</t>
  </si>
  <si>
    <t>rezerva FROÚMK</t>
  </si>
  <si>
    <t>Sociální služby Chomutov - projekt</t>
  </si>
  <si>
    <t>%</t>
  </si>
  <si>
    <t>čerpání</t>
  </si>
  <si>
    <t xml:space="preserve">                                                              TABULKA   č.  2   -  ČERPÁNÍ   VÝDAJŮ   za    rok  2012      (v tis. Kč)</t>
  </si>
  <si>
    <t>k 31.12.2012</t>
  </si>
  <si>
    <t>odbor SV</t>
  </si>
  <si>
    <t xml:space="preserve">                      - ul. Hornická - projekt</t>
  </si>
  <si>
    <t>projektová dokumentace</t>
  </si>
  <si>
    <t>Podnik bytového hospodářství s.p., v likvidaci</t>
  </si>
  <si>
    <t>5 000,0 tis.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</si>
</sst>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9"/>
      <name val="Arial CE"/>
      <family val="2"/>
    </font>
    <font>
      <i/>
      <sz val="8"/>
      <name val="Arial CE"/>
      <family val="0"/>
    </font>
    <font>
      <i/>
      <sz val="8"/>
      <color indexed="8"/>
      <name val="Arial CE"/>
      <family val="2"/>
    </font>
    <font>
      <b/>
      <sz val="10"/>
      <color indexed="10"/>
      <name val="Arial CE"/>
      <family val="2"/>
    </font>
    <font>
      <sz val="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14" xfId="0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0" fillId="0" borderId="21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1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33" borderId="24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0" fontId="0" fillId="0" borderId="16" xfId="0" applyFill="1" applyBorder="1" applyAlignment="1">
      <alignment/>
    </xf>
    <xf numFmtId="164" fontId="1" fillId="33" borderId="23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4" fontId="0" fillId="0" borderId="29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0" fillId="0" borderId="31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2.75390625" style="0" customWidth="1"/>
    <col min="2" max="2" width="18.75390625" style="20" customWidth="1"/>
    <col min="3" max="3" width="18.75390625" style="0" customWidth="1"/>
    <col min="4" max="4" width="15.375" style="0" customWidth="1"/>
    <col min="5" max="5" width="16.375" style="0" customWidth="1"/>
    <col min="6" max="6" width="25.375" style="0" customWidth="1"/>
  </cols>
  <sheetData>
    <row r="1" spans="1:5" ht="12.75" customHeight="1">
      <c r="A1" s="111" t="s">
        <v>178</v>
      </c>
      <c r="B1" s="112"/>
      <c r="C1" s="112"/>
      <c r="D1" s="112"/>
      <c r="E1" s="113"/>
    </row>
    <row r="2" spans="1:5" ht="13.5" thickBot="1">
      <c r="A2" s="114"/>
      <c r="B2" s="115"/>
      <c r="C2" s="115"/>
      <c r="D2" s="115"/>
      <c r="E2" s="116"/>
    </row>
    <row r="3" spans="1:5" ht="13.5" thickBot="1">
      <c r="A3" s="43"/>
      <c r="B3" s="17"/>
      <c r="C3" s="1"/>
      <c r="D3" s="1"/>
      <c r="E3" s="1"/>
    </row>
    <row r="4" spans="1:5" ht="12.75">
      <c r="A4" s="117" t="s">
        <v>55</v>
      </c>
      <c r="B4" s="118" t="s">
        <v>47</v>
      </c>
      <c r="C4" s="118" t="s">
        <v>48</v>
      </c>
      <c r="D4" s="118" t="s">
        <v>49</v>
      </c>
      <c r="E4" s="118" t="s">
        <v>176</v>
      </c>
    </row>
    <row r="5" spans="1:5" ht="13.5" thickBot="1">
      <c r="A5" s="119"/>
      <c r="B5" s="120" t="s">
        <v>158</v>
      </c>
      <c r="C5" s="120" t="s">
        <v>158</v>
      </c>
      <c r="D5" s="120" t="s">
        <v>179</v>
      </c>
      <c r="E5" s="120" t="s">
        <v>177</v>
      </c>
    </row>
    <row r="6" spans="1:5" ht="13.5" thickBot="1">
      <c r="A6" s="13" t="s">
        <v>56</v>
      </c>
      <c r="B6" s="14">
        <f>SUM(B7:B20)</f>
        <v>191574</v>
      </c>
      <c r="C6" s="14">
        <f>SUM(C7:C20)</f>
        <v>100215.7</v>
      </c>
      <c r="D6" s="14">
        <f>SUM(D7:D20)</f>
        <v>33167.3</v>
      </c>
      <c r="E6" s="14">
        <f>D6/C6*100</f>
        <v>33.09591211756242</v>
      </c>
    </row>
    <row r="7" spans="1:5" ht="12.75">
      <c r="A7" s="4" t="s">
        <v>111</v>
      </c>
      <c r="B7" s="25">
        <v>8000</v>
      </c>
      <c r="C7" s="25">
        <v>8000</v>
      </c>
      <c r="D7" s="67">
        <v>7077.7</v>
      </c>
      <c r="E7" s="80">
        <f aca="true" t="shared" si="0" ref="E7:E20">D7/C7*100</f>
        <v>88.47125</v>
      </c>
    </row>
    <row r="8" spans="1:5" ht="12.75">
      <c r="A8" s="4" t="s">
        <v>2</v>
      </c>
      <c r="B8" s="22">
        <v>350</v>
      </c>
      <c r="C8" s="22">
        <v>350</v>
      </c>
      <c r="D8" s="7">
        <v>280.6</v>
      </c>
      <c r="E8" s="7">
        <f t="shared" si="0"/>
        <v>80.17142857142858</v>
      </c>
    </row>
    <row r="9" spans="1:5" ht="12.75">
      <c r="A9" s="4" t="s">
        <v>3</v>
      </c>
      <c r="B9" s="22">
        <v>6</v>
      </c>
      <c r="C9" s="22">
        <v>6</v>
      </c>
      <c r="D9" s="7">
        <v>5.8</v>
      </c>
      <c r="E9" s="7">
        <f t="shared" si="0"/>
        <v>96.66666666666667</v>
      </c>
    </row>
    <row r="10" spans="1:5" ht="12.75">
      <c r="A10" s="4" t="s">
        <v>4</v>
      </c>
      <c r="B10" s="22">
        <v>1500</v>
      </c>
      <c r="C10" s="22">
        <v>1500</v>
      </c>
      <c r="D10" s="7">
        <v>1093.9</v>
      </c>
      <c r="E10" s="7">
        <f t="shared" si="0"/>
        <v>72.92666666666668</v>
      </c>
    </row>
    <row r="11" spans="1:5" ht="12.75">
      <c r="A11" s="4" t="s">
        <v>121</v>
      </c>
      <c r="B11" s="22">
        <v>143168</v>
      </c>
      <c r="C11" s="22">
        <v>34370</v>
      </c>
      <c r="D11" s="7">
        <v>23466.6</v>
      </c>
      <c r="E11" s="7">
        <f t="shared" si="0"/>
        <v>68.27640384055861</v>
      </c>
    </row>
    <row r="12" spans="1:5" ht="12.75">
      <c r="A12" s="4" t="s">
        <v>25</v>
      </c>
      <c r="B12" s="22">
        <v>2800</v>
      </c>
      <c r="C12" s="22">
        <v>2777</v>
      </c>
      <c r="D12" s="7">
        <v>416.2</v>
      </c>
      <c r="E12" s="7">
        <f t="shared" si="0"/>
        <v>14.987396471011882</v>
      </c>
    </row>
    <row r="13" spans="1:5" ht="12.75">
      <c r="A13" s="4" t="s">
        <v>119</v>
      </c>
      <c r="B13" s="22">
        <v>250</v>
      </c>
      <c r="C13" s="22">
        <v>250</v>
      </c>
      <c r="D13" s="22">
        <v>250</v>
      </c>
      <c r="E13" s="7">
        <f t="shared" si="0"/>
        <v>100</v>
      </c>
    </row>
    <row r="14" spans="1:5" ht="12.75">
      <c r="A14" s="4" t="s">
        <v>10</v>
      </c>
      <c r="B14" s="22">
        <v>35000</v>
      </c>
      <c r="C14" s="22">
        <v>51908.7</v>
      </c>
      <c r="D14" s="7">
        <v>0</v>
      </c>
      <c r="E14" s="7">
        <f t="shared" si="0"/>
        <v>0</v>
      </c>
    </row>
    <row r="15" spans="1:5" ht="12.75">
      <c r="A15" s="4" t="s">
        <v>174</v>
      </c>
      <c r="B15" s="22">
        <v>0</v>
      </c>
      <c r="C15" s="22">
        <v>0</v>
      </c>
      <c r="D15" s="7">
        <v>0</v>
      </c>
      <c r="E15" s="7">
        <v>0</v>
      </c>
    </row>
    <row r="16" spans="1:5" ht="12.75">
      <c r="A16" s="4" t="s">
        <v>38</v>
      </c>
      <c r="B16" s="22">
        <v>0</v>
      </c>
      <c r="C16" s="22">
        <v>3</v>
      </c>
      <c r="D16" s="7">
        <v>2.6</v>
      </c>
      <c r="E16" s="7">
        <f t="shared" si="0"/>
        <v>86.66666666666667</v>
      </c>
    </row>
    <row r="17" spans="1:5" ht="12.75">
      <c r="A17" s="10" t="s">
        <v>63</v>
      </c>
      <c r="B17" s="22">
        <v>500</v>
      </c>
      <c r="C17" s="22">
        <v>500</v>
      </c>
      <c r="D17" s="67">
        <v>144</v>
      </c>
      <c r="E17" s="7">
        <f t="shared" si="0"/>
        <v>28.799999999999997</v>
      </c>
    </row>
    <row r="18" spans="1:5" ht="12.75">
      <c r="A18" s="10" t="s">
        <v>159</v>
      </c>
      <c r="B18" s="22">
        <v>0</v>
      </c>
      <c r="C18" s="22">
        <v>20</v>
      </c>
      <c r="D18" s="67">
        <v>19.9</v>
      </c>
      <c r="E18" s="7">
        <f t="shared" si="0"/>
        <v>99.49999999999999</v>
      </c>
    </row>
    <row r="19" spans="1:5" ht="12.75">
      <c r="A19" s="10" t="s">
        <v>160</v>
      </c>
      <c r="B19" s="22">
        <v>0</v>
      </c>
      <c r="C19" s="22">
        <v>266</v>
      </c>
      <c r="D19" s="67">
        <v>135</v>
      </c>
      <c r="E19" s="7">
        <f t="shared" si="0"/>
        <v>50.75187969924813</v>
      </c>
    </row>
    <row r="20" spans="1:5" ht="13.5" thickBot="1">
      <c r="A20" s="5" t="s">
        <v>122</v>
      </c>
      <c r="B20" s="22">
        <v>0</v>
      </c>
      <c r="C20" s="22">
        <v>265</v>
      </c>
      <c r="D20" s="67">
        <v>275</v>
      </c>
      <c r="E20" s="7">
        <f t="shared" si="0"/>
        <v>103.77358490566037</v>
      </c>
    </row>
    <row r="21" spans="1:5" ht="13.5" thickBot="1">
      <c r="A21" s="13" t="s">
        <v>118</v>
      </c>
      <c r="B21" s="14">
        <f>SUM(B22:B41)</f>
        <v>41637</v>
      </c>
      <c r="C21" s="14">
        <f>SUM(C22:C41)</f>
        <v>44508</v>
      </c>
      <c r="D21" s="14">
        <f>SUM(D22:D41)</f>
        <v>36213.69999999999</v>
      </c>
      <c r="E21" s="14">
        <f>D21/C21*100</f>
        <v>81.36447380246246</v>
      </c>
    </row>
    <row r="22" spans="1:5" ht="12.75">
      <c r="A22" s="3" t="s">
        <v>120</v>
      </c>
      <c r="B22" s="12">
        <v>750</v>
      </c>
      <c r="C22" s="12">
        <v>725</v>
      </c>
      <c r="D22" s="7">
        <v>365.6</v>
      </c>
      <c r="E22" s="80">
        <f aca="true" t="shared" si="1" ref="E22:E40">D22/C22*100</f>
        <v>50.42758620689656</v>
      </c>
    </row>
    <row r="23" spans="1:5" ht="12.75">
      <c r="A23" s="4" t="s">
        <v>38</v>
      </c>
      <c r="B23" s="7">
        <v>952</v>
      </c>
      <c r="C23" s="7">
        <v>1343</v>
      </c>
      <c r="D23" s="7">
        <v>1165.4</v>
      </c>
      <c r="E23" s="7">
        <f t="shared" si="1"/>
        <v>86.7758749069248</v>
      </c>
    </row>
    <row r="24" spans="1:5" ht="12.75">
      <c r="A24" s="4" t="s">
        <v>39</v>
      </c>
      <c r="B24" s="7">
        <v>2445</v>
      </c>
      <c r="C24" s="7">
        <v>2445</v>
      </c>
      <c r="D24" s="7">
        <v>1894.4</v>
      </c>
      <c r="E24" s="7">
        <f t="shared" si="1"/>
        <v>77.48057259713703</v>
      </c>
    </row>
    <row r="25" spans="1:5" ht="12.75">
      <c r="A25" s="4" t="s">
        <v>40</v>
      </c>
      <c r="B25" s="7">
        <v>7860</v>
      </c>
      <c r="C25" s="7">
        <v>7118</v>
      </c>
      <c r="D25" s="7">
        <v>5863.2</v>
      </c>
      <c r="E25" s="7">
        <f t="shared" si="1"/>
        <v>82.37145265524023</v>
      </c>
    </row>
    <row r="26" spans="1:5" ht="12.75">
      <c r="A26" s="4" t="s">
        <v>41</v>
      </c>
      <c r="B26" s="7">
        <v>1200</v>
      </c>
      <c r="C26" s="7">
        <v>1200</v>
      </c>
      <c r="D26" s="7">
        <v>925.9</v>
      </c>
      <c r="E26" s="80">
        <f t="shared" si="1"/>
        <v>77.15833333333333</v>
      </c>
    </row>
    <row r="27" spans="1:5" ht="12.75">
      <c r="A27" s="4" t="s">
        <v>42</v>
      </c>
      <c r="B27" s="7">
        <v>1970</v>
      </c>
      <c r="C27" s="7">
        <v>2695</v>
      </c>
      <c r="D27" s="7">
        <v>2526.8</v>
      </c>
      <c r="E27" s="7">
        <f t="shared" si="1"/>
        <v>93.75881261595548</v>
      </c>
    </row>
    <row r="28" spans="1:5" ht="12.75">
      <c r="A28" s="4" t="s">
        <v>61</v>
      </c>
      <c r="B28" s="7">
        <v>20</v>
      </c>
      <c r="C28" s="7">
        <v>20</v>
      </c>
      <c r="D28" s="7">
        <v>7.2</v>
      </c>
      <c r="E28" s="7">
        <f t="shared" si="1"/>
        <v>36</v>
      </c>
    </row>
    <row r="29" spans="1:5" ht="12.75">
      <c r="A29" s="10" t="s">
        <v>70</v>
      </c>
      <c r="B29" s="7">
        <v>3500</v>
      </c>
      <c r="C29" s="7">
        <v>3225</v>
      </c>
      <c r="D29" s="67">
        <v>3218.4</v>
      </c>
      <c r="E29" s="7">
        <f t="shared" si="1"/>
        <v>99.7953488372093</v>
      </c>
    </row>
    <row r="30" spans="1:5" ht="12.75">
      <c r="A30" s="4" t="s">
        <v>43</v>
      </c>
      <c r="B30" s="7">
        <v>550</v>
      </c>
      <c r="C30" s="7">
        <v>550</v>
      </c>
      <c r="D30" s="7">
        <v>422.7</v>
      </c>
      <c r="E30" s="80">
        <f t="shared" si="1"/>
        <v>76.85454545454546</v>
      </c>
    </row>
    <row r="31" spans="1:5" ht="12.75">
      <c r="A31" s="4" t="s">
        <v>124</v>
      </c>
      <c r="B31" s="7">
        <v>460</v>
      </c>
      <c r="C31" s="7">
        <v>460</v>
      </c>
      <c r="D31" s="80">
        <v>290.9</v>
      </c>
      <c r="E31" s="7">
        <f t="shared" si="1"/>
        <v>63.23913043478261</v>
      </c>
    </row>
    <row r="32" spans="1:5" ht="12.75">
      <c r="A32" s="9" t="s">
        <v>126</v>
      </c>
      <c r="B32" s="7">
        <v>7280</v>
      </c>
      <c r="C32" s="7">
        <v>12423</v>
      </c>
      <c r="D32" s="80">
        <v>11702.5</v>
      </c>
      <c r="E32" s="7">
        <f t="shared" si="1"/>
        <v>94.20027368590517</v>
      </c>
    </row>
    <row r="33" spans="1:5" ht="12.75">
      <c r="A33" s="9" t="s">
        <v>125</v>
      </c>
      <c r="B33" s="7">
        <v>7630</v>
      </c>
      <c r="C33" s="7">
        <v>5500</v>
      </c>
      <c r="D33" s="80">
        <v>5080.2</v>
      </c>
      <c r="E33" s="7">
        <f t="shared" si="1"/>
        <v>92.36727272727272</v>
      </c>
    </row>
    <row r="34" spans="1:5" ht="12.75">
      <c r="A34" s="4" t="s">
        <v>62</v>
      </c>
      <c r="B34" s="7">
        <v>50</v>
      </c>
      <c r="C34" s="7">
        <v>50</v>
      </c>
      <c r="D34" s="7">
        <v>6.4</v>
      </c>
      <c r="E34" s="80">
        <f t="shared" si="1"/>
        <v>12.8</v>
      </c>
    </row>
    <row r="35" spans="1:5" ht="12.75">
      <c r="A35" s="4" t="s">
        <v>127</v>
      </c>
      <c r="B35" s="7">
        <v>1900</v>
      </c>
      <c r="C35" s="7">
        <v>1900</v>
      </c>
      <c r="D35" s="7">
        <v>997.2</v>
      </c>
      <c r="E35" s="7">
        <f t="shared" si="1"/>
        <v>52.48421052631579</v>
      </c>
    </row>
    <row r="36" spans="1:5" ht="12.75">
      <c r="A36" s="4" t="s">
        <v>44</v>
      </c>
      <c r="B36" s="7">
        <v>20</v>
      </c>
      <c r="C36" s="7">
        <v>20</v>
      </c>
      <c r="D36" s="7">
        <v>19.6</v>
      </c>
      <c r="E36" s="7">
        <f t="shared" si="1"/>
        <v>98.00000000000001</v>
      </c>
    </row>
    <row r="37" spans="1:7" ht="12.75">
      <c r="A37" s="4" t="s">
        <v>45</v>
      </c>
      <c r="B37" s="7">
        <v>300</v>
      </c>
      <c r="C37" s="7">
        <v>234</v>
      </c>
      <c r="D37" s="7">
        <v>102.7</v>
      </c>
      <c r="E37" s="7">
        <f t="shared" si="1"/>
        <v>43.888888888888886</v>
      </c>
      <c r="G37" t="s">
        <v>67</v>
      </c>
    </row>
    <row r="38" spans="1:5" ht="12.75">
      <c r="A38" s="4" t="s">
        <v>46</v>
      </c>
      <c r="B38" s="7">
        <v>150</v>
      </c>
      <c r="C38" s="7">
        <v>0</v>
      </c>
      <c r="D38" s="7">
        <v>0</v>
      </c>
      <c r="E38" s="80">
        <v>0</v>
      </c>
    </row>
    <row r="39" spans="1:5" ht="12.75">
      <c r="A39" s="4" t="s">
        <v>129</v>
      </c>
      <c r="B39" s="7">
        <v>600</v>
      </c>
      <c r="C39" s="7">
        <v>600</v>
      </c>
      <c r="D39" s="7">
        <v>407.7</v>
      </c>
      <c r="E39" s="7">
        <f t="shared" si="1"/>
        <v>67.95</v>
      </c>
    </row>
    <row r="40" spans="1:5" ht="12.75">
      <c r="A40" s="4" t="s">
        <v>5</v>
      </c>
      <c r="B40" s="7">
        <v>4000</v>
      </c>
      <c r="C40" s="7">
        <v>4000</v>
      </c>
      <c r="D40" s="7">
        <v>1216.9</v>
      </c>
      <c r="E40" s="7">
        <f t="shared" si="1"/>
        <v>30.422500000000003</v>
      </c>
    </row>
    <row r="41" spans="1:5" ht="13.5" thickBot="1">
      <c r="A41" s="5" t="s">
        <v>106</v>
      </c>
      <c r="B41" s="16">
        <v>0</v>
      </c>
      <c r="C41" s="16">
        <v>0</v>
      </c>
      <c r="D41" s="7">
        <v>0</v>
      </c>
      <c r="E41" s="7">
        <v>0</v>
      </c>
    </row>
    <row r="42" spans="1:5" ht="12.75">
      <c r="A42" s="117" t="s">
        <v>55</v>
      </c>
      <c r="B42" s="118" t="s">
        <v>47</v>
      </c>
      <c r="C42" s="118" t="s">
        <v>48</v>
      </c>
      <c r="D42" s="118" t="s">
        <v>49</v>
      </c>
      <c r="E42" s="118" t="s">
        <v>176</v>
      </c>
    </row>
    <row r="43" spans="1:5" ht="13.5" thickBot="1">
      <c r="A43" s="119"/>
      <c r="B43" s="120" t="s">
        <v>158</v>
      </c>
      <c r="C43" s="120" t="s">
        <v>158</v>
      </c>
      <c r="D43" s="120" t="s">
        <v>179</v>
      </c>
      <c r="E43" s="120" t="s">
        <v>177</v>
      </c>
    </row>
    <row r="44" spans="1:5" ht="13.5" thickBot="1">
      <c r="A44" s="13" t="s">
        <v>68</v>
      </c>
      <c r="B44" s="14">
        <v>612234</v>
      </c>
      <c r="C44" s="14">
        <v>761532</v>
      </c>
      <c r="D44" s="14">
        <v>609009.3</v>
      </c>
      <c r="E44" s="14">
        <f>D44/C44*100</f>
        <v>79.97159672869952</v>
      </c>
    </row>
    <row r="45" spans="1:5" ht="13.5" thickBot="1">
      <c r="A45" s="13" t="s">
        <v>162</v>
      </c>
      <c r="B45" s="37">
        <f>SUM(B46:B50)</f>
        <v>188625</v>
      </c>
      <c r="C45" s="37">
        <f>SUM(C46:C50)</f>
        <v>4477</v>
      </c>
      <c r="D45" s="37">
        <f>SUM(D46:D50)</f>
        <v>4257.5</v>
      </c>
      <c r="E45" s="14">
        <f>D45/C45*100</f>
        <v>95.09716327898145</v>
      </c>
    </row>
    <row r="46" spans="1:5" ht="12.75">
      <c r="A46" s="3" t="s">
        <v>180</v>
      </c>
      <c r="B46" s="12">
        <v>1185</v>
      </c>
      <c r="C46" s="12">
        <v>693</v>
      </c>
      <c r="D46" s="12">
        <v>623.3</v>
      </c>
      <c r="E46" s="7">
        <f>D46/C46*100</f>
        <v>89.94227994227994</v>
      </c>
    </row>
    <row r="47" spans="1:5" ht="12.75">
      <c r="A47" s="4" t="s">
        <v>81</v>
      </c>
      <c r="B47" s="22">
        <v>62440</v>
      </c>
      <c r="C47" s="22">
        <v>0</v>
      </c>
      <c r="D47" s="22">
        <v>0</v>
      </c>
      <c r="E47" s="22">
        <v>0</v>
      </c>
    </row>
    <row r="48" spans="1:5" ht="12.75">
      <c r="A48" s="4" t="s">
        <v>82</v>
      </c>
      <c r="B48" s="22">
        <v>125000</v>
      </c>
      <c r="C48" s="22">
        <v>0</v>
      </c>
      <c r="D48" s="22">
        <v>0</v>
      </c>
      <c r="E48" s="22">
        <v>0</v>
      </c>
    </row>
    <row r="49" spans="1:5" ht="12.75">
      <c r="A49" s="4" t="s">
        <v>161</v>
      </c>
      <c r="B49" s="90">
        <v>0</v>
      </c>
      <c r="C49" s="90">
        <v>378</v>
      </c>
      <c r="D49" s="90">
        <v>228.1</v>
      </c>
      <c r="E49" s="7">
        <f>D49/C49*100</f>
        <v>60.34391534391534</v>
      </c>
    </row>
    <row r="50" spans="1:5" ht="13.5" thickBot="1">
      <c r="A50" s="6" t="s">
        <v>50</v>
      </c>
      <c r="B50" s="41">
        <v>0</v>
      </c>
      <c r="C50" s="16">
        <v>3406</v>
      </c>
      <c r="D50" s="16">
        <v>3406.1</v>
      </c>
      <c r="E50" s="7">
        <f>D50/C50*100</f>
        <v>100.00293599530241</v>
      </c>
    </row>
    <row r="51" spans="1:6" ht="13.5" thickBot="1">
      <c r="A51" s="15" t="s">
        <v>84</v>
      </c>
      <c r="B51" s="37">
        <v>330</v>
      </c>
      <c r="C51" s="37">
        <v>588</v>
      </c>
      <c r="D51" s="37">
        <v>345.9</v>
      </c>
      <c r="E51" s="14">
        <f>D51/C51*100</f>
        <v>58.826530612244895</v>
      </c>
      <c r="F51" s="64"/>
    </row>
    <row r="52" spans="1:5" ht="13.5" thickBot="1">
      <c r="A52" s="13" t="s">
        <v>150</v>
      </c>
      <c r="B52" s="14">
        <f>SUM(B53:B55)</f>
        <v>579</v>
      </c>
      <c r="C52" s="14">
        <f>SUM(C53:C55)</f>
        <v>2089</v>
      </c>
      <c r="D52" s="14">
        <f>SUM(D53:D55)</f>
        <v>1506.6999999999998</v>
      </c>
      <c r="E52" s="14">
        <f>D52/C52*100</f>
        <v>72.12541886069889</v>
      </c>
    </row>
    <row r="53" spans="1:5" ht="12.75">
      <c r="A53" s="91" t="s">
        <v>32</v>
      </c>
      <c r="B53" s="27">
        <v>94</v>
      </c>
      <c r="C53" s="27">
        <v>104</v>
      </c>
      <c r="D53" s="27">
        <v>99.9</v>
      </c>
      <c r="E53" s="7">
        <f aca="true" t="shared" si="2" ref="E53:E84">D53/C53*100</f>
        <v>96.0576923076923</v>
      </c>
    </row>
    <row r="54" spans="1:5" ht="12.75">
      <c r="A54" s="92" t="s">
        <v>31</v>
      </c>
      <c r="B54" s="28">
        <v>485</v>
      </c>
      <c r="C54" s="28">
        <v>475</v>
      </c>
      <c r="D54" s="28">
        <v>285</v>
      </c>
      <c r="E54" s="7">
        <f t="shared" si="2"/>
        <v>60</v>
      </c>
    </row>
    <row r="55" spans="1:5" ht="13.5" thickBot="1">
      <c r="A55" s="82" t="s">
        <v>133</v>
      </c>
      <c r="B55" s="70">
        <v>0</v>
      </c>
      <c r="C55" s="16">
        <v>1510</v>
      </c>
      <c r="D55" s="7">
        <v>1121.8</v>
      </c>
      <c r="E55" s="7">
        <f t="shared" si="2"/>
        <v>74.29139072847681</v>
      </c>
    </row>
    <row r="56" spans="1:5" ht="13.5" thickBot="1">
      <c r="A56" s="13" t="s">
        <v>80</v>
      </c>
      <c r="B56" s="14">
        <f>SUM(B57:B85)</f>
        <v>70627</v>
      </c>
      <c r="C56" s="14">
        <f>SUM(C57:C85)</f>
        <v>92243</v>
      </c>
      <c r="D56" s="14">
        <f>SUM(D57:D85)</f>
        <v>91769.89999999998</v>
      </c>
      <c r="E56" s="14">
        <f>D56/C56*100</f>
        <v>99.4871155534837</v>
      </c>
    </row>
    <row r="57" spans="1:8" ht="12.75">
      <c r="A57" s="3" t="s">
        <v>20</v>
      </c>
      <c r="B57" s="12">
        <v>12715</v>
      </c>
      <c r="C57" s="12">
        <v>12826</v>
      </c>
      <c r="D57" s="12">
        <v>12826.8</v>
      </c>
      <c r="E57" s="12">
        <f t="shared" si="2"/>
        <v>100.00623733042258</v>
      </c>
      <c r="G57" s="98"/>
      <c r="H57" s="100"/>
    </row>
    <row r="58" spans="1:8" ht="12.75">
      <c r="A58" s="4" t="s">
        <v>97</v>
      </c>
      <c r="B58" s="7">
        <v>2285</v>
      </c>
      <c r="C58" s="7">
        <v>2433</v>
      </c>
      <c r="D58" s="7">
        <v>2433</v>
      </c>
      <c r="E58" s="7">
        <f t="shared" si="2"/>
        <v>100</v>
      </c>
      <c r="G58" s="98"/>
      <c r="H58" s="100"/>
    </row>
    <row r="59" spans="1:8" ht="12.75">
      <c r="A59" s="4" t="s">
        <v>142</v>
      </c>
      <c r="B59" s="7">
        <v>0</v>
      </c>
      <c r="C59" s="7">
        <v>159</v>
      </c>
      <c r="D59" s="7">
        <v>158.8</v>
      </c>
      <c r="E59" s="7">
        <f t="shared" si="2"/>
        <v>99.87421383647799</v>
      </c>
      <c r="G59" s="98"/>
      <c r="H59" s="1"/>
    </row>
    <row r="60" spans="1:8" ht="12.75">
      <c r="A60" s="4" t="s">
        <v>21</v>
      </c>
      <c r="B60" s="7">
        <v>6015</v>
      </c>
      <c r="C60" s="7">
        <v>6692</v>
      </c>
      <c r="D60" s="7">
        <v>6692.2</v>
      </c>
      <c r="E60" s="7">
        <f t="shared" si="2"/>
        <v>100.002988643156</v>
      </c>
      <c r="F60" s="98"/>
      <c r="G60" s="98"/>
      <c r="H60" s="100"/>
    </row>
    <row r="61" spans="1:8" ht="12.75">
      <c r="A61" s="4" t="s">
        <v>137</v>
      </c>
      <c r="B61" s="7">
        <v>0</v>
      </c>
      <c r="C61" s="7">
        <v>1188</v>
      </c>
      <c r="D61" s="7">
        <v>1187.9</v>
      </c>
      <c r="E61" s="7">
        <f t="shared" si="2"/>
        <v>99.99158249158249</v>
      </c>
      <c r="F61" s="98"/>
      <c r="G61" s="98"/>
      <c r="H61" s="1"/>
    </row>
    <row r="62" spans="1:8" ht="12.75">
      <c r="A62" s="4" t="s">
        <v>98</v>
      </c>
      <c r="B62" s="7">
        <v>3220</v>
      </c>
      <c r="C62" s="7">
        <v>3308</v>
      </c>
      <c r="D62" s="7">
        <v>3307.6</v>
      </c>
      <c r="E62" s="7">
        <f t="shared" si="2"/>
        <v>99.98790810157195</v>
      </c>
      <c r="F62" s="99"/>
      <c r="G62" s="98"/>
      <c r="H62" s="100"/>
    </row>
    <row r="63" spans="1:8" ht="12.75">
      <c r="A63" s="4" t="s">
        <v>138</v>
      </c>
      <c r="B63" s="7">
        <v>0</v>
      </c>
      <c r="C63" s="7">
        <v>1098</v>
      </c>
      <c r="D63" s="7">
        <v>1098.3</v>
      </c>
      <c r="E63" s="7">
        <f>D63/C63*100</f>
        <v>100.02732240437157</v>
      </c>
      <c r="G63" s="98"/>
      <c r="H63" s="100"/>
    </row>
    <row r="64" spans="1:8" ht="12.75">
      <c r="A64" s="4" t="s">
        <v>138</v>
      </c>
      <c r="B64" s="7">
        <v>0</v>
      </c>
      <c r="C64" s="7">
        <v>1543</v>
      </c>
      <c r="D64" s="7">
        <v>1542.8</v>
      </c>
      <c r="E64" s="7">
        <f t="shared" si="2"/>
        <v>99.98703823720025</v>
      </c>
      <c r="G64" s="98"/>
      <c r="H64" s="1"/>
    </row>
    <row r="65" spans="1:8" ht="12.75">
      <c r="A65" s="4" t="s">
        <v>99</v>
      </c>
      <c r="B65" s="7">
        <v>3330</v>
      </c>
      <c r="C65" s="7">
        <v>3395</v>
      </c>
      <c r="D65" s="7">
        <v>3395.2</v>
      </c>
      <c r="E65" s="7">
        <f t="shared" si="2"/>
        <v>100.0058910162003</v>
      </c>
      <c r="G65" s="98"/>
      <c r="H65" s="1"/>
    </row>
    <row r="66" spans="1:8" ht="12.75">
      <c r="A66" s="4" t="s">
        <v>143</v>
      </c>
      <c r="B66" s="7">
        <v>0</v>
      </c>
      <c r="C66" s="7">
        <v>865</v>
      </c>
      <c r="D66" s="7">
        <v>864.6</v>
      </c>
      <c r="E66" s="7">
        <f t="shared" si="2"/>
        <v>99.95375722543352</v>
      </c>
      <c r="G66" s="98"/>
      <c r="H66" s="1"/>
    </row>
    <row r="67" spans="1:8" ht="12.75">
      <c r="A67" s="4" t="s">
        <v>100</v>
      </c>
      <c r="B67" s="7">
        <v>4600</v>
      </c>
      <c r="C67" s="7">
        <v>4662</v>
      </c>
      <c r="D67" s="7">
        <v>4661.5</v>
      </c>
      <c r="E67" s="7">
        <f t="shared" si="2"/>
        <v>99.98927498927499</v>
      </c>
      <c r="G67" s="98"/>
      <c r="H67" s="1"/>
    </row>
    <row r="68" spans="1:8" ht="12.75">
      <c r="A68" s="4" t="s">
        <v>101</v>
      </c>
      <c r="B68" s="7">
        <v>4145</v>
      </c>
      <c r="C68" s="7">
        <v>4440</v>
      </c>
      <c r="D68" s="7">
        <v>4440.1</v>
      </c>
      <c r="E68" s="7">
        <f t="shared" si="2"/>
        <v>100.00225225225225</v>
      </c>
      <c r="G68" s="98"/>
      <c r="H68" s="1"/>
    </row>
    <row r="69" spans="1:8" ht="12.75">
      <c r="A69" s="4" t="s">
        <v>181</v>
      </c>
      <c r="B69" s="7">
        <v>0</v>
      </c>
      <c r="C69" s="7">
        <v>967</v>
      </c>
      <c r="D69" s="7">
        <v>967.6</v>
      </c>
      <c r="E69" s="7">
        <f t="shared" si="2"/>
        <v>100.06204756980352</v>
      </c>
      <c r="G69" s="98"/>
      <c r="H69" s="1"/>
    </row>
    <row r="70" spans="1:8" ht="12.75">
      <c r="A70" s="4" t="s">
        <v>102</v>
      </c>
      <c r="B70" s="7">
        <v>4020</v>
      </c>
      <c r="C70" s="7">
        <v>4215</v>
      </c>
      <c r="D70" s="7">
        <v>4215</v>
      </c>
      <c r="E70" s="7">
        <f t="shared" si="2"/>
        <v>100</v>
      </c>
      <c r="G70" s="98"/>
      <c r="H70" s="1"/>
    </row>
    <row r="71" spans="1:8" ht="12.75">
      <c r="A71" s="4" t="s">
        <v>144</v>
      </c>
      <c r="B71" s="7">
        <v>0</v>
      </c>
      <c r="C71" s="7">
        <v>933</v>
      </c>
      <c r="D71" s="7">
        <v>932.9</v>
      </c>
      <c r="E71" s="7">
        <f t="shared" si="2"/>
        <v>99.989281886388</v>
      </c>
      <c r="G71" s="98"/>
      <c r="H71" s="1"/>
    </row>
    <row r="72" spans="1:8" ht="12.75">
      <c r="A72" s="4" t="s">
        <v>103</v>
      </c>
      <c r="B72" s="7">
        <v>3400</v>
      </c>
      <c r="C72" s="7">
        <v>3388</v>
      </c>
      <c r="D72" s="7">
        <v>3388</v>
      </c>
      <c r="E72" s="7">
        <f t="shared" si="2"/>
        <v>100</v>
      </c>
      <c r="G72" s="98"/>
      <c r="H72" s="1"/>
    </row>
    <row r="73" spans="1:8" ht="12.75">
      <c r="A73" s="4" t="s">
        <v>163</v>
      </c>
      <c r="B73" s="7">
        <v>0</v>
      </c>
      <c r="C73" s="7">
        <v>1210</v>
      </c>
      <c r="D73" s="7">
        <v>1210.2</v>
      </c>
      <c r="E73" s="7">
        <f t="shared" si="2"/>
        <v>100.01652892561982</v>
      </c>
      <c r="G73" s="98"/>
      <c r="H73" s="1"/>
    </row>
    <row r="74" spans="1:8" ht="12.75">
      <c r="A74" s="4" t="s">
        <v>104</v>
      </c>
      <c r="B74" s="7">
        <v>5250</v>
      </c>
      <c r="C74" s="7">
        <v>5344</v>
      </c>
      <c r="D74" s="7">
        <v>5343.2</v>
      </c>
      <c r="E74" s="7">
        <f t="shared" si="2"/>
        <v>99.98502994011974</v>
      </c>
      <c r="G74" s="98"/>
      <c r="H74" s="1"/>
    </row>
    <row r="75" spans="1:8" ht="12.75">
      <c r="A75" s="4" t="s">
        <v>145</v>
      </c>
      <c r="B75" s="7">
        <v>0</v>
      </c>
      <c r="C75" s="7">
        <v>1197</v>
      </c>
      <c r="D75" s="7">
        <v>1197</v>
      </c>
      <c r="E75" s="7">
        <f t="shared" si="2"/>
        <v>100</v>
      </c>
      <c r="G75" s="98"/>
      <c r="H75" s="1"/>
    </row>
    <row r="76" spans="1:8" ht="12.75">
      <c r="A76" s="4" t="s">
        <v>96</v>
      </c>
      <c r="B76" s="7">
        <v>4225</v>
      </c>
      <c r="C76" s="7">
        <v>4461</v>
      </c>
      <c r="D76" s="7">
        <v>4461</v>
      </c>
      <c r="E76" s="7">
        <f t="shared" si="2"/>
        <v>100</v>
      </c>
      <c r="G76" s="98"/>
      <c r="H76" s="1"/>
    </row>
    <row r="77" spans="1:8" ht="12.75">
      <c r="A77" s="4" t="s">
        <v>146</v>
      </c>
      <c r="B77" s="7">
        <v>0</v>
      </c>
      <c r="C77" s="7">
        <v>651</v>
      </c>
      <c r="D77" s="7">
        <v>651.1</v>
      </c>
      <c r="E77" s="7">
        <f t="shared" si="2"/>
        <v>100.01536098310294</v>
      </c>
      <c r="G77" s="98"/>
      <c r="H77" s="1"/>
    </row>
    <row r="78" spans="1:8" ht="12.75">
      <c r="A78" s="4" t="s">
        <v>22</v>
      </c>
      <c r="B78" s="7">
        <v>1090</v>
      </c>
      <c r="C78" s="7">
        <v>1501</v>
      </c>
      <c r="D78" s="7">
        <v>1501</v>
      </c>
      <c r="E78" s="7">
        <f t="shared" si="2"/>
        <v>100</v>
      </c>
      <c r="F78" s="100"/>
      <c r="G78" s="98"/>
      <c r="H78" s="1"/>
    </row>
    <row r="79" spans="1:7" ht="12.75">
      <c r="A79" s="11" t="s">
        <v>105</v>
      </c>
      <c r="B79" s="7">
        <v>1482</v>
      </c>
      <c r="C79" s="7">
        <v>1993</v>
      </c>
      <c r="D79" s="7">
        <v>1783.9</v>
      </c>
      <c r="E79" s="7">
        <f t="shared" si="2"/>
        <v>89.50827897641747</v>
      </c>
      <c r="F79" s="1"/>
      <c r="G79" s="99"/>
    </row>
    <row r="80" spans="1:8" ht="12.75">
      <c r="A80" s="11" t="s">
        <v>108</v>
      </c>
      <c r="B80" s="7">
        <v>500</v>
      </c>
      <c r="C80" s="7">
        <v>180</v>
      </c>
      <c r="D80" s="7">
        <v>175.7</v>
      </c>
      <c r="E80" s="7">
        <f t="shared" si="2"/>
        <v>97.6111111111111</v>
      </c>
      <c r="F80" s="100"/>
      <c r="G80" s="1"/>
      <c r="H80" s="100"/>
    </row>
    <row r="81" spans="1:8" ht="12.75">
      <c r="A81" s="9" t="s">
        <v>0</v>
      </c>
      <c r="B81" s="71">
        <v>9000</v>
      </c>
      <c r="C81" s="71">
        <v>10025</v>
      </c>
      <c r="D81" s="71">
        <v>10025</v>
      </c>
      <c r="E81" s="7">
        <f t="shared" si="2"/>
        <v>100</v>
      </c>
      <c r="F81" s="100"/>
      <c r="G81" s="1"/>
      <c r="H81" s="100"/>
    </row>
    <row r="82" spans="1:8" ht="12.75">
      <c r="A82" s="4" t="s">
        <v>1</v>
      </c>
      <c r="B82" s="67">
        <v>5000</v>
      </c>
      <c r="C82" s="67">
        <v>13219</v>
      </c>
      <c r="D82" s="67">
        <v>12959.5</v>
      </c>
      <c r="E82" s="7">
        <f t="shared" si="2"/>
        <v>98.03691655949768</v>
      </c>
      <c r="F82" s="100"/>
      <c r="G82" s="1"/>
      <c r="H82" s="100"/>
    </row>
    <row r="83" spans="1:8" ht="12.75">
      <c r="A83" s="93" t="s">
        <v>164</v>
      </c>
      <c r="B83" s="67">
        <v>250</v>
      </c>
      <c r="C83" s="67">
        <v>250</v>
      </c>
      <c r="D83" s="67">
        <v>250</v>
      </c>
      <c r="E83" s="7">
        <f t="shared" si="2"/>
        <v>100</v>
      </c>
      <c r="F83" s="100"/>
      <c r="G83" s="1"/>
      <c r="H83" s="100"/>
    </row>
    <row r="84" spans="1:8" ht="12.75">
      <c r="A84" s="4" t="s">
        <v>9</v>
      </c>
      <c r="B84" s="7">
        <v>100</v>
      </c>
      <c r="C84" s="7">
        <v>100</v>
      </c>
      <c r="D84" s="7">
        <v>100</v>
      </c>
      <c r="E84" s="7">
        <f t="shared" si="2"/>
        <v>100</v>
      </c>
      <c r="F84" s="100"/>
      <c r="H84" s="100"/>
    </row>
    <row r="85" spans="1:10" ht="13.5" thickBot="1">
      <c r="A85" s="5" t="s">
        <v>165</v>
      </c>
      <c r="B85" s="16">
        <v>0</v>
      </c>
      <c r="C85" s="16">
        <v>0</v>
      </c>
      <c r="D85" s="16">
        <v>0</v>
      </c>
      <c r="E85" s="16">
        <v>0</v>
      </c>
      <c r="F85" s="100"/>
      <c r="H85" s="100"/>
      <c r="J85" s="100"/>
    </row>
    <row r="86" spans="1:8" ht="12.75">
      <c r="A86" s="117" t="s">
        <v>55</v>
      </c>
      <c r="B86" s="118" t="s">
        <v>47</v>
      </c>
      <c r="C86" s="118" t="s">
        <v>48</v>
      </c>
      <c r="D86" s="118" t="s">
        <v>49</v>
      </c>
      <c r="E86" s="118" t="s">
        <v>176</v>
      </c>
      <c r="F86" s="107"/>
      <c r="H86" s="100"/>
    </row>
    <row r="87" spans="1:8" ht="13.5" thickBot="1">
      <c r="A87" s="119"/>
      <c r="B87" s="120" t="s">
        <v>158</v>
      </c>
      <c r="C87" s="120" t="s">
        <v>158</v>
      </c>
      <c r="D87" s="120" t="s">
        <v>179</v>
      </c>
      <c r="E87" s="120" t="s">
        <v>177</v>
      </c>
      <c r="F87" s="107"/>
      <c r="H87" s="100"/>
    </row>
    <row r="88" spans="1:6" ht="13.5" thickBot="1">
      <c r="A88" s="35" t="s">
        <v>23</v>
      </c>
      <c r="B88" s="37">
        <f>SUM(B89:B100)</f>
        <v>12275</v>
      </c>
      <c r="C88" s="83">
        <f>SUM(C89:C100)</f>
        <v>13026</v>
      </c>
      <c r="D88" s="37">
        <f>SUM(D89:D100)</f>
        <v>10117.400000000003</v>
      </c>
      <c r="E88" s="14">
        <f>D88/C88*100</f>
        <v>77.67081222171045</v>
      </c>
      <c r="F88" s="33"/>
    </row>
    <row r="89" spans="1:6" ht="12.75">
      <c r="A89" s="87" t="s">
        <v>26</v>
      </c>
      <c r="B89" s="28">
        <v>250</v>
      </c>
      <c r="C89" s="28">
        <v>254</v>
      </c>
      <c r="D89" s="28">
        <v>191.3</v>
      </c>
      <c r="E89" s="12">
        <f aca="true" t="shared" si="3" ref="E89:E105">D89/C89*100</f>
        <v>75.31496062992127</v>
      </c>
      <c r="F89" s="108"/>
    </row>
    <row r="90" spans="1:6" ht="12.75">
      <c r="A90" s="87" t="s">
        <v>27</v>
      </c>
      <c r="B90" s="42">
        <v>2250</v>
      </c>
      <c r="C90" s="42">
        <v>1624</v>
      </c>
      <c r="D90" s="42">
        <v>1383.6</v>
      </c>
      <c r="E90" s="7">
        <f t="shared" si="3"/>
        <v>85.19704433497537</v>
      </c>
      <c r="F90" s="109"/>
    </row>
    <row r="91" spans="1:6" ht="12.75">
      <c r="A91" s="87" t="s">
        <v>73</v>
      </c>
      <c r="B91" s="42">
        <v>1292</v>
      </c>
      <c r="C91" s="42">
        <v>1398</v>
      </c>
      <c r="D91" s="42">
        <v>1255</v>
      </c>
      <c r="E91" s="7">
        <f t="shared" si="3"/>
        <v>89.77110157367669</v>
      </c>
      <c r="F91" s="109"/>
    </row>
    <row r="92" spans="1:6" ht="12.75">
      <c r="A92" s="87" t="s">
        <v>74</v>
      </c>
      <c r="B92" s="42">
        <v>1348</v>
      </c>
      <c r="C92" s="42">
        <v>1948</v>
      </c>
      <c r="D92" s="42">
        <v>1189</v>
      </c>
      <c r="E92" s="7">
        <f t="shared" si="3"/>
        <v>61.03696098562629</v>
      </c>
      <c r="F92" s="109"/>
    </row>
    <row r="93" spans="1:6" ht="12.75">
      <c r="A93" s="87" t="s">
        <v>28</v>
      </c>
      <c r="B93" s="42">
        <v>450</v>
      </c>
      <c r="C93" s="42">
        <v>450</v>
      </c>
      <c r="D93" s="42">
        <v>354.6</v>
      </c>
      <c r="E93" s="7">
        <f t="shared" si="3"/>
        <v>78.8</v>
      </c>
      <c r="F93" s="109"/>
    </row>
    <row r="94" spans="1:6" ht="12.75">
      <c r="A94" s="87" t="s">
        <v>72</v>
      </c>
      <c r="B94" s="28">
        <v>400</v>
      </c>
      <c r="C94" s="28">
        <v>400</v>
      </c>
      <c r="D94" s="28">
        <v>260.8</v>
      </c>
      <c r="E94" s="7">
        <f t="shared" si="3"/>
        <v>65.2</v>
      </c>
      <c r="F94" s="108"/>
    </row>
    <row r="95" spans="1:6" ht="12.75">
      <c r="A95" s="4" t="s">
        <v>37</v>
      </c>
      <c r="B95" s="42">
        <v>5657</v>
      </c>
      <c r="C95" s="42">
        <v>5598</v>
      </c>
      <c r="D95" s="42">
        <v>4767.4</v>
      </c>
      <c r="E95" s="7">
        <f t="shared" si="3"/>
        <v>85.16255805644872</v>
      </c>
      <c r="F95" s="109"/>
    </row>
    <row r="96" spans="1:6" ht="12.75">
      <c r="A96" s="88" t="s">
        <v>147</v>
      </c>
      <c r="B96" s="7">
        <v>15</v>
      </c>
      <c r="C96" s="7">
        <v>15</v>
      </c>
      <c r="D96" s="7">
        <v>2.6</v>
      </c>
      <c r="E96" s="7">
        <f t="shared" si="3"/>
        <v>17.333333333333336</v>
      </c>
      <c r="F96" s="98"/>
    </row>
    <row r="97" spans="1:6" ht="12.75">
      <c r="A97" s="88" t="s">
        <v>148</v>
      </c>
      <c r="B97" s="7">
        <v>2</v>
      </c>
      <c r="C97" s="7">
        <v>2</v>
      </c>
      <c r="D97" s="7">
        <v>0.2</v>
      </c>
      <c r="E97" s="7">
        <f t="shared" si="3"/>
        <v>10</v>
      </c>
      <c r="F97" s="98"/>
    </row>
    <row r="98" spans="1:6" ht="12.75">
      <c r="A98" s="88" t="s">
        <v>166</v>
      </c>
      <c r="B98" s="7">
        <v>108</v>
      </c>
      <c r="C98" s="7">
        <v>834</v>
      </c>
      <c r="D98" s="7">
        <v>711.2</v>
      </c>
      <c r="E98" s="7">
        <f t="shared" si="3"/>
        <v>85.2757793764988</v>
      </c>
      <c r="F98" s="98"/>
    </row>
    <row r="99" spans="1:6" ht="12.75">
      <c r="A99" s="88" t="s">
        <v>53</v>
      </c>
      <c r="B99" s="28">
        <v>3</v>
      </c>
      <c r="C99" s="28">
        <v>3</v>
      </c>
      <c r="D99" s="28">
        <v>1.7</v>
      </c>
      <c r="E99" s="7">
        <f t="shared" si="3"/>
        <v>56.666666666666664</v>
      </c>
      <c r="F99" s="108"/>
    </row>
    <row r="100" spans="1:6" ht="13.5" thickBot="1">
      <c r="A100" s="89" t="s">
        <v>66</v>
      </c>
      <c r="B100" s="41">
        <v>500</v>
      </c>
      <c r="C100" s="41">
        <v>500</v>
      </c>
      <c r="D100" s="41">
        <v>0</v>
      </c>
      <c r="E100" s="16">
        <f t="shared" si="3"/>
        <v>0</v>
      </c>
      <c r="F100" s="110"/>
    </row>
    <row r="101" spans="1:5" ht="13.5" thickBot="1">
      <c r="A101" s="35" t="s">
        <v>115</v>
      </c>
      <c r="B101" s="66">
        <f>SUM(B102:B106)</f>
        <v>47795</v>
      </c>
      <c r="C101" s="66">
        <f>SUM(C102:C106)</f>
        <v>48225</v>
      </c>
      <c r="D101" s="66">
        <f>SUM(D102:D106)</f>
        <v>39970</v>
      </c>
      <c r="E101" s="14">
        <f>D101/C101*100</f>
        <v>82.88232244686367</v>
      </c>
    </row>
    <row r="102" spans="1:5" ht="12.75">
      <c r="A102" s="48" t="s">
        <v>112</v>
      </c>
      <c r="B102" s="55">
        <v>19083</v>
      </c>
      <c r="C102" s="55">
        <v>19408</v>
      </c>
      <c r="D102" s="55">
        <v>16837.1</v>
      </c>
      <c r="E102" s="7">
        <f t="shared" si="3"/>
        <v>86.75340065952184</v>
      </c>
    </row>
    <row r="103" spans="1:5" ht="12.75">
      <c r="A103" s="47" t="s">
        <v>113</v>
      </c>
      <c r="B103" s="39">
        <v>0</v>
      </c>
      <c r="C103" s="39">
        <v>0</v>
      </c>
      <c r="D103" s="39">
        <v>0</v>
      </c>
      <c r="E103" s="7">
        <v>0</v>
      </c>
    </row>
    <row r="104" spans="1:5" ht="12.75">
      <c r="A104" s="47" t="s">
        <v>116</v>
      </c>
      <c r="B104" s="39">
        <v>24500</v>
      </c>
      <c r="C104" s="39">
        <v>24605</v>
      </c>
      <c r="D104" s="39">
        <v>21508.7</v>
      </c>
      <c r="E104" s="7">
        <f t="shared" si="3"/>
        <v>87.41597236334079</v>
      </c>
    </row>
    <row r="105" spans="1:5" ht="12.75">
      <c r="A105" s="45" t="s">
        <v>117</v>
      </c>
      <c r="B105" s="57">
        <v>4212</v>
      </c>
      <c r="C105" s="57">
        <v>4212</v>
      </c>
      <c r="D105" s="57">
        <v>1624.2</v>
      </c>
      <c r="E105" s="7">
        <f t="shared" si="3"/>
        <v>38.56125356125356</v>
      </c>
    </row>
    <row r="106" spans="1:5" ht="13.5" thickBot="1">
      <c r="A106" s="50" t="s">
        <v>134</v>
      </c>
      <c r="B106" s="44">
        <v>0</v>
      </c>
      <c r="C106" s="44">
        <v>0</v>
      </c>
      <c r="D106" s="44">
        <v>0</v>
      </c>
      <c r="E106" s="44">
        <v>0</v>
      </c>
    </row>
    <row r="107" spans="1:5" ht="13.5" thickBot="1">
      <c r="A107" s="54" t="s">
        <v>151</v>
      </c>
      <c r="B107" s="63">
        <v>1880</v>
      </c>
      <c r="C107" s="63">
        <v>1880</v>
      </c>
      <c r="D107" s="63">
        <v>304.7</v>
      </c>
      <c r="E107" s="14">
        <f aca="true" t="shared" si="4" ref="E107:E124">D107/C107*100</f>
        <v>16.207446808510635</v>
      </c>
    </row>
    <row r="108" spans="1:5" ht="13.5" thickBot="1">
      <c r="A108" s="46" t="s">
        <v>156</v>
      </c>
      <c r="B108" s="63">
        <f>SUM(B109:B112)</f>
        <v>120585</v>
      </c>
      <c r="C108" s="63">
        <f>SUM(C109:C112)</f>
        <v>126240</v>
      </c>
      <c r="D108" s="63">
        <f>SUM(D109:D112)</f>
        <v>103181.59999999999</v>
      </c>
      <c r="E108" s="14">
        <f t="shared" si="4"/>
        <v>81.73447401774398</v>
      </c>
    </row>
    <row r="109" spans="1:5" ht="12.75">
      <c r="A109" s="48" t="s">
        <v>76</v>
      </c>
      <c r="B109" s="55">
        <v>79930</v>
      </c>
      <c r="C109" s="55">
        <v>82140</v>
      </c>
      <c r="D109" s="55">
        <v>67847</v>
      </c>
      <c r="E109" s="7">
        <f t="shared" si="4"/>
        <v>82.59922084246408</v>
      </c>
    </row>
    <row r="110" spans="1:5" ht="12.75">
      <c r="A110" s="49" t="s">
        <v>77</v>
      </c>
      <c r="B110" s="56">
        <v>5000</v>
      </c>
      <c r="C110" s="56">
        <v>7013</v>
      </c>
      <c r="D110" s="56">
        <v>5484.2</v>
      </c>
      <c r="E110" s="7">
        <f t="shared" si="4"/>
        <v>78.200484813917</v>
      </c>
    </row>
    <row r="111" spans="1:5" ht="12.75">
      <c r="A111" s="49" t="s">
        <v>78</v>
      </c>
      <c r="B111" s="39">
        <v>4200</v>
      </c>
      <c r="C111" s="39">
        <v>4200</v>
      </c>
      <c r="D111" s="39">
        <v>3805.2</v>
      </c>
      <c r="E111" s="7">
        <f t="shared" si="4"/>
        <v>90.6</v>
      </c>
    </row>
    <row r="112" spans="1:5" ht="13.5" thickBot="1">
      <c r="A112" s="81" t="s">
        <v>135</v>
      </c>
      <c r="B112" s="57">
        <v>31455</v>
      </c>
      <c r="C112" s="57">
        <v>32887</v>
      </c>
      <c r="D112" s="57">
        <v>26045.2</v>
      </c>
      <c r="E112" s="7">
        <f t="shared" si="4"/>
        <v>79.19603490741022</v>
      </c>
    </row>
    <row r="113" spans="1:5" ht="13.5" thickBot="1">
      <c r="A113" s="46" t="s">
        <v>152</v>
      </c>
      <c r="B113" s="37">
        <f>SUM(B114:B118)</f>
        <v>16864</v>
      </c>
      <c r="C113" s="37">
        <f>SUM(C114:C118)</f>
        <v>20514</v>
      </c>
      <c r="D113" s="14">
        <f>SUM(D114:D118)</f>
        <v>14392.2</v>
      </c>
      <c r="E113" s="14">
        <f t="shared" si="4"/>
        <v>70.1579409183972</v>
      </c>
    </row>
    <row r="114" spans="1:5" s="26" customFormat="1" ht="12.75">
      <c r="A114" s="51" t="s">
        <v>128</v>
      </c>
      <c r="B114" s="59">
        <v>100</v>
      </c>
      <c r="C114" s="59">
        <v>100</v>
      </c>
      <c r="D114" s="59">
        <v>7.2</v>
      </c>
      <c r="E114" s="7">
        <f t="shared" si="4"/>
        <v>7.200000000000001</v>
      </c>
    </row>
    <row r="115" spans="1:5" s="26" customFormat="1" ht="12.75">
      <c r="A115" s="51" t="s">
        <v>29</v>
      </c>
      <c r="B115" s="58">
        <v>100</v>
      </c>
      <c r="C115" s="58">
        <v>100</v>
      </c>
      <c r="D115" s="58">
        <v>37.2</v>
      </c>
      <c r="E115" s="7">
        <f t="shared" si="4"/>
        <v>37.2</v>
      </c>
    </row>
    <row r="116" spans="1:5" s="26" customFormat="1" ht="12.75">
      <c r="A116" s="51" t="s">
        <v>30</v>
      </c>
      <c r="B116" s="42">
        <v>4305</v>
      </c>
      <c r="C116" s="42">
        <v>4305</v>
      </c>
      <c r="D116" s="42">
        <v>1880.7</v>
      </c>
      <c r="E116" s="7">
        <f t="shared" si="4"/>
        <v>43.68641114982578</v>
      </c>
    </row>
    <row r="117" spans="1:5" s="26" customFormat="1" ht="12.75">
      <c r="A117" s="52" t="s">
        <v>71</v>
      </c>
      <c r="B117" s="60">
        <v>70</v>
      </c>
      <c r="C117" s="60">
        <v>180</v>
      </c>
      <c r="D117" s="60">
        <v>136.7</v>
      </c>
      <c r="E117" s="7">
        <f t="shared" si="4"/>
        <v>75.94444444444444</v>
      </c>
    </row>
    <row r="118" spans="1:5" s="26" customFormat="1" ht="13.5" thickBot="1">
      <c r="A118" s="45" t="s">
        <v>83</v>
      </c>
      <c r="B118" s="44">
        <v>12289</v>
      </c>
      <c r="C118" s="44">
        <v>15829</v>
      </c>
      <c r="D118" s="44">
        <v>12330.4</v>
      </c>
      <c r="E118" s="7">
        <f t="shared" si="4"/>
        <v>77.89752985027481</v>
      </c>
    </row>
    <row r="119" spans="1:5" ht="13.5" thickBot="1">
      <c r="A119" s="46" t="s">
        <v>57</v>
      </c>
      <c r="B119" s="37">
        <f>SUM(B120:B123)</f>
        <v>38579</v>
      </c>
      <c r="C119" s="37">
        <f>SUM(C120:C123)</f>
        <v>39724</v>
      </c>
      <c r="D119" s="37">
        <f>SUM(D120:D123)</f>
        <v>39442.6</v>
      </c>
      <c r="E119" s="14">
        <f t="shared" si="4"/>
        <v>99.29161212365321</v>
      </c>
    </row>
    <row r="120" spans="1:5" ht="12.75">
      <c r="A120" s="48" t="s">
        <v>79</v>
      </c>
      <c r="B120" s="61">
        <v>7978</v>
      </c>
      <c r="C120" s="61">
        <v>8433</v>
      </c>
      <c r="D120" s="61">
        <v>8852.5</v>
      </c>
      <c r="E120" s="7">
        <f t="shared" si="4"/>
        <v>104.97450492114314</v>
      </c>
    </row>
    <row r="121" spans="1:5" ht="12.75">
      <c r="A121" s="47" t="s">
        <v>11</v>
      </c>
      <c r="B121" s="62">
        <v>350</v>
      </c>
      <c r="C121" s="62">
        <v>1040</v>
      </c>
      <c r="D121" s="62">
        <v>400</v>
      </c>
      <c r="E121" s="7">
        <f t="shared" si="4"/>
        <v>38.46153846153847</v>
      </c>
    </row>
    <row r="122" spans="1:5" ht="12.75">
      <c r="A122" s="53" t="s">
        <v>14</v>
      </c>
      <c r="B122" s="62">
        <v>22575</v>
      </c>
      <c r="C122" s="62">
        <v>22575</v>
      </c>
      <c r="D122" s="62">
        <v>22513.5</v>
      </c>
      <c r="E122" s="7">
        <f t="shared" si="4"/>
        <v>99.72757475083056</v>
      </c>
    </row>
    <row r="123" spans="1:5" ht="13.5" thickBot="1">
      <c r="A123" s="45" t="s">
        <v>15</v>
      </c>
      <c r="B123" s="62">
        <v>7676</v>
      </c>
      <c r="C123" s="62">
        <v>7676</v>
      </c>
      <c r="D123" s="62">
        <v>7676.6</v>
      </c>
      <c r="E123" s="7">
        <f t="shared" si="4"/>
        <v>100.0078165711308</v>
      </c>
    </row>
    <row r="124" spans="1:5" ht="13.5" thickBot="1">
      <c r="A124" s="46" t="s">
        <v>58</v>
      </c>
      <c r="B124" s="37">
        <f>SUM(B125:B127)</f>
        <v>1202</v>
      </c>
      <c r="C124" s="37">
        <f>SUM(C125:C127)</f>
        <v>1288</v>
      </c>
      <c r="D124" s="37">
        <f>SUM(D125:D127)</f>
        <v>1136.7</v>
      </c>
      <c r="E124" s="14">
        <f t="shared" si="4"/>
        <v>88.25310559006212</v>
      </c>
    </row>
    <row r="125" spans="1:5" ht="12.75">
      <c r="A125" s="48" t="s">
        <v>12</v>
      </c>
      <c r="B125" s="55">
        <v>662</v>
      </c>
      <c r="C125" s="55">
        <v>748</v>
      </c>
      <c r="D125" s="55">
        <v>629.4</v>
      </c>
      <c r="E125" s="7">
        <f aca="true" t="shared" si="5" ref="E125:E135">D125/C125*100</f>
        <v>84.14438502673796</v>
      </c>
    </row>
    <row r="126" spans="1:5" ht="12.75">
      <c r="A126" s="53" t="s">
        <v>141</v>
      </c>
      <c r="B126" s="84">
        <v>540</v>
      </c>
      <c r="C126" s="84">
        <v>540</v>
      </c>
      <c r="D126" s="84">
        <v>507.3</v>
      </c>
      <c r="E126" s="7">
        <f t="shared" si="5"/>
        <v>93.94444444444444</v>
      </c>
    </row>
    <row r="127" spans="1:5" ht="13.5" thickBot="1">
      <c r="A127" s="45" t="s">
        <v>51</v>
      </c>
      <c r="B127" s="57">
        <v>0</v>
      </c>
      <c r="C127" s="57">
        <v>0</v>
      </c>
      <c r="D127" s="57">
        <v>0</v>
      </c>
      <c r="E127" s="7">
        <v>0</v>
      </c>
    </row>
    <row r="128" spans="1:5" ht="13.5" thickBot="1">
      <c r="A128" s="46" t="s">
        <v>109</v>
      </c>
      <c r="B128" s="37">
        <f>SUM(B129:B139)</f>
        <v>49192</v>
      </c>
      <c r="C128" s="37">
        <f>SUM(C129:C139)</f>
        <v>77071</v>
      </c>
      <c r="D128" s="37">
        <f>SUM(D129:D139)</f>
        <v>69948.9</v>
      </c>
      <c r="E128" s="14">
        <f>D128/C128*100</f>
        <v>90.75904036537737</v>
      </c>
    </row>
    <row r="129" spans="1:5" ht="12.75">
      <c r="A129" s="48" t="s">
        <v>154</v>
      </c>
      <c r="B129" s="56">
        <v>1805</v>
      </c>
      <c r="C129" s="56">
        <v>1805</v>
      </c>
      <c r="D129" s="56">
        <v>1694.4</v>
      </c>
      <c r="E129" s="7">
        <f t="shared" si="5"/>
        <v>93.87257617728532</v>
      </c>
    </row>
    <row r="130" spans="1:5" ht="12.75">
      <c r="A130" s="47" t="s">
        <v>153</v>
      </c>
      <c r="B130" s="39">
        <v>1800</v>
      </c>
      <c r="C130" s="39">
        <v>1800</v>
      </c>
      <c r="D130" s="39">
        <v>1057.3</v>
      </c>
      <c r="E130" s="7">
        <f t="shared" si="5"/>
        <v>58.73888888888889</v>
      </c>
    </row>
    <row r="131" spans="1:5" ht="12.75">
      <c r="A131" s="47" t="s">
        <v>182</v>
      </c>
      <c r="B131" s="39">
        <v>2000</v>
      </c>
      <c r="C131" s="39">
        <v>2000</v>
      </c>
      <c r="D131" s="39">
        <v>1955.1</v>
      </c>
      <c r="E131" s="7">
        <f t="shared" si="5"/>
        <v>97.755</v>
      </c>
    </row>
    <row r="132" spans="1:6" ht="12.75">
      <c r="A132" s="47" t="s">
        <v>75</v>
      </c>
      <c r="B132" s="39">
        <v>3587</v>
      </c>
      <c r="C132" s="39">
        <v>27841</v>
      </c>
      <c r="D132" s="39">
        <v>27325.1</v>
      </c>
      <c r="E132" s="7">
        <f t="shared" si="5"/>
        <v>98.1469774792572</v>
      </c>
      <c r="F132" s="101"/>
    </row>
    <row r="133" spans="1:6" ht="12.75">
      <c r="A133" s="47" t="s">
        <v>173</v>
      </c>
      <c r="B133" s="39">
        <v>0</v>
      </c>
      <c r="C133" s="39">
        <v>0</v>
      </c>
      <c r="D133" s="39">
        <v>0</v>
      </c>
      <c r="E133" s="7">
        <v>0</v>
      </c>
      <c r="F133" s="101"/>
    </row>
    <row r="134" spans="1:5" ht="12.75">
      <c r="A134" s="47" t="s">
        <v>167</v>
      </c>
      <c r="B134" s="39">
        <v>20000</v>
      </c>
      <c r="C134" s="39">
        <v>21175</v>
      </c>
      <c r="D134" s="39">
        <v>17437.5</v>
      </c>
      <c r="E134" s="7">
        <f t="shared" si="5"/>
        <v>82.34946871310508</v>
      </c>
    </row>
    <row r="135" spans="1:5" ht="12.75">
      <c r="A135" s="47" t="s">
        <v>168</v>
      </c>
      <c r="B135" s="39">
        <v>2500</v>
      </c>
      <c r="C135" s="39">
        <v>2500</v>
      </c>
      <c r="D135" s="39">
        <v>835</v>
      </c>
      <c r="E135" s="7">
        <f t="shared" si="5"/>
        <v>33.4</v>
      </c>
    </row>
    <row r="136" spans="1:5" ht="13.5" thickBot="1">
      <c r="A136" s="50" t="s">
        <v>24</v>
      </c>
      <c r="B136" s="44">
        <v>0</v>
      </c>
      <c r="C136" s="44">
        <v>0</v>
      </c>
      <c r="D136" s="44">
        <v>0</v>
      </c>
      <c r="E136" s="44">
        <v>0</v>
      </c>
    </row>
    <row r="137" spans="1:5" ht="12.75">
      <c r="A137" s="117" t="s">
        <v>55</v>
      </c>
      <c r="B137" s="118" t="s">
        <v>47</v>
      </c>
      <c r="C137" s="118" t="s">
        <v>48</v>
      </c>
      <c r="D137" s="118" t="s">
        <v>49</v>
      </c>
      <c r="E137" s="118" t="s">
        <v>176</v>
      </c>
    </row>
    <row r="138" spans="1:5" ht="13.5" thickBot="1">
      <c r="A138" s="119"/>
      <c r="B138" s="120" t="s">
        <v>158</v>
      </c>
      <c r="C138" s="120" t="s">
        <v>158</v>
      </c>
      <c r="D138" s="120" t="s">
        <v>179</v>
      </c>
      <c r="E138" s="120" t="s">
        <v>177</v>
      </c>
    </row>
    <row r="139" spans="1:5" ht="12.75">
      <c r="A139" s="23" t="s">
        <v>34</v>
      </c>
      <c r="B139" s="72">
        <f>SUM(B140:B155)</f>
        <v>17500</v>
      </c>
      <c r="C139" s="72">
        <f>SUM(C140:C155)</f>
        <v>19950</v>
      </c>
      <c r="D139" s="72">
        <f>SUM(D140:D155)</f>
        <v>19644.5</v>
      </c>
      <c r="E139" s="102">
        <f aca="true" t="shared" si="6" ref="E139:E180">D139/C139*100</f>
        <v>98.468671679198</v>
      </c>
    </row>
    <row r="140" spans="1:5" ht="12.75">
      <c r="A140" s="4" t="s">
        <v>85</v>
      </c>
      <c r="B140" s="22">
        <v>1100</v>
      </c>
      <c r="C140" s="22">
        <v>1100</v>
      </c>
      <c r="D140" s="22">
        <v>1099.1</v>
      </c>
      <c r="E140" s="7">
        <f t="shared" si="6"/>
        <v>99.91818181818181</v>
      </c>
    </row>
    <row r="141" spans="1:5" ht="12.75">
      <c r="A141" s="4" t="s">
        <v>86</v>
      </c>
      <c r="B141" s="22">
        <v>500</v>
      </c>
      <c r="C141" s="22">
        <v>500</v>
      </c>
      <c r="D141" s="22">
        <v>499.6</v>
      </c>
      <c r="E141" s="7">
        <f t="shared" si="6"/>
        <v>99.92000000000002</v>
      </c>
    </row>
    <row r="142" spans="1:5" ht="12.75">
      <c r="A142" s="4" t="s">
        <v>87</v>
      </c>
      <c r="B142" s="22">
        <v>900</v>
      </c>
      <c r="C142" s="22">
        <v>900</v>
      </c>
      <c r="D142" s="22">
        <v>899</v>
      </c>
      <c r="E142" s="7">
        <f t="shared" si="6"/>
        <v>99.8888888888889</v>
      </c>
    </row>
    <row r="143" spans="1:5" ht="12.75">
      <c r="A143" s="4" t="s">
        <v>88</v>
      </c>
      <c r="B143" s="22">
        <v>1000</v>
      </c>
      <c r="C143" s="22">
        <v>1000</v>
      </c>
      <c r="D143" s="22">
        <v>993</v>
      </c>
      <c r="E143" s="7">
        <f t="shared" si="6"/>
        <v>99.3</v>
      </c>
    </row>
    <row r="144" spans="1:5" ht="12.75">
      <c r="A144" s="4" t="s">
        <v>89</v>
      </c>
      <c r="B144" s="22">
        <v>900</v>
      </c>
      <c r="C144" s="22">
        <v>2200</v>
      </c>
      <c r="D144" s="22">
        <v>2200</v>
      </c>
      <c r="E144" s="7">
        <f t="shared" si="6"/>
        <v>100</v>
      </c>
    </row>
    <row r="145" spans="1:5" ht="12.75">
      <c r="A145" s="4" t="s">
        <v>90</v>
      </c>
      <c r="B145" s="22">
        <v>1320</v>
      </c>
      <c r="C145" s="22">
        <v>1320</v>
      </c>
      <c r="D145" s="22">
        <v>1308.1</v>
      </c>
      <c r="E145" s="7">
        <f t="shared" si="6"/>
        <v>99.09848484848484</v>
      </c>
    </row>
    <row r="146" spans="1:5" ht="12.75">
      <c r="A146" s="4" t="s">
        <v>91</v>
      </c>
      <c r="B146" s="22">
        <v>1100</v>
      </c>
      <c r="C146" s="22">
        <v>1100</v>
      </c>
      <c r="D146" s="22">
        <v>1099.6</v>
      </c>
      <c r="E146" s="7">
        <f t="shared" si="6"/>
        <v>99.96363636363635</v>
      </c>
    </row>
    <row r="147" spans="1:5" ht="12.75">
      <c r="A147" s="4" t="s">
        <v>92</v>
      </c>
      <c r="B147" s="22">
        <v>600</v>
      </c>
      <c r="C147" s="22">
        <v>600</v>
      </c>
      <c r="D147" s="22">
        <v>599.9</v>
      </c>
      <c r="E147" s="7">
        <f t="shared" si="6"/>
        <v>99.98333333333332</v>
      </c>
    </row>
    <row r="148" spans="1:5" ht="12.75">
      <c r="A148" s="4" t="s">
        <v>93</v>
      </c>
      <c r="B148" s="22">
        <v>700</v>
      </c>
      <c r="C148" s="22">
        <v>1000</v>
      </c>
      <c r="D148" s="22">
        <v>972.1</v>
      </c>
      <c r="E148" s="7">
        <f t="shared" si="6"/>
        <v>97.21000000000001</v>
      </c>
    </row>
    <row r="149" spans="1:5" ht="12.75">
      <c r="A149" s="4" t="s">
        <v>54</v>
      </c>
      <c r="B149" s="22">
        <v>500</v>
      </c>
      <c r="C149" s="22">
        <v>500</v>
      </c>
      <c r="D149" s="22">
        <v>499.1</v>
      </c>
      <c r="E149" s="7">
        <f t="shared" si="6"/>
        <v>99.82000000000001</v>
      </c>
    </row>
    <row r="150" spans="1:5" ht="12.75">
      <c r="A150" s="4" t="s">
        <v>94</v>
      </c>
      <c r="B150" s="22">
        <v>1800</v>
      </c>
      <c r="C150" s="22">
        <v>2050</v>
      </c>
      <c r="D150" s="22">
        <v>2050</v>
      </c>
      <c r="E150" s="7">
        <f t="shared" si="6"/>
        <v>100</v>
      </c>
    </row>
    <row r="151" spans="1:5" ht="12.75">
      <c r="A151" s="4" t="s">
        <v>95</v>
      </c>
      <c r="B151" s="22">
        <v>800</v>
      </c>
      <c r="C151" s="22">
        <v>800</v>
      </c>
      <c r="D151" s="22">
        <v>800</v>
      </c>
      <c r="E151" s="7">
        <f t="shared" si="6"/>
        <v>100</v>
      </c>
    </row>
    <row r="152" spans="1:5" ht="12.75">
      <c r="A152" s="4" t="s">
        <v>64</v>
      </c>
      <c r="B152" s="22">
        <v>1300</v>
      </c>
      <c r="C152" s="22">
        <v>1300</v>
      </c>
      <c r="D152" s="22">
        <v>1248.7</v>
      </c>
      <c r="E152" s="7">
        <f t="shared" si="6"/>
        <v>96.05384615384615</v>
      </c>
    </row>
    <row r="153" spans="1:5" ht="12.75">
      <c r="A153" s="4" t="s">
        <v>169</v>
      </c>
      <c r="B153" s="22">
        <v>150</v>
      </c>
      <c r="C153" s="22">
        <v>0</v>
      </c>
      <c r="D153" s="22">
        <v>0</v>
      </c>
      <c r="E153" s="7">
        <v>0</v>
      </c>
    </row>
    <row r="154" spans="1:5" ht="12.75">
      <c r="A154" s="4" t="s">
        <v>155</v>
      </c>
      <c r="B154" s="22">
        <v>1700</v>
      </c>
      <c r="C154" s="22">
        <v>1700</v>
      </c>
      <c r="D154" s="22">
        <v>1649.3</v>
      </c>
      <c r="E154" s="7">
        <f t="shared" si="6"/>
        <v>97.01764705882353</v>
      </c>
    </row>
    <row r="155" spans="1:5" ht="13.5" thickBot="1">
      <c r="A155" s="5" t="s">
        <v>114</v>
      </c>
      <c r="B155" s="40">
        <v>3130</v>
      </c>
      <c r="C155" s="40">
        <v>3880</v>
      </c>
      <c r="D155" s="40">
        <v>3727</v>
      </c>
      <c r="E155" s="7">
        <f t="shared" si="6"/>
        <v>96.05670103092784</v>
      </c>
    </row>
    <row r="156" spans="1:5" ht="13.5" thickBot="1">
      <c r="A156" s="21" t="s">
        <v>33</v>
      </c>
      <c r="B156" s="37">
        <f>SUM(B157:B160)</f>
        <v>6433</v>
      </c>
      <c r="C156" s="37">
        <f>SUM(C157:C160)</f>
        <v>6433</v>
      </c>
      <c r="D156" s="37">
        <f>SUM(D157:D160)</f>
        <v>5880.5</v>
      </c>
      <c r="E156" s="14">
        <f>D156/C156*100</f>
        <v>91.41147209699984</v>
      </c>
    </row>
    <row r="157" spans="1:5" ht="12.75">
      <c r="A157" s="3" t="s">
        <v>59</v>
      </c>
      <c r="B157" s="38">
        <v>1640</v>
      </c>
      <c r="C157" s="38">
        <v>1640</v>
      </c>
      <c r="D157" s="38">
        <v>1596.2</v>
      </c>
      <c r="E157" s="7">
        <f t="shared" si="6"/>
        <v>97.32926829268293</v>
      </c>
    </row>
    <row r="158" spans="1:5" ht="12.75">
      <c r="A158" s="9" t="s">
        <v>52</v>
      </c>
      <c r="B158" s="22">
        <v>0</v>
      </c>
      <c r="C158" s="22">
        <v>0</v>
      </c>
      <c r="D158" s="22">
        <v>0</v>
      </c>
      <c r="E158" s="7">
        <v>0</v>
      </c>
    </row>
    <row r="159" spans="1:7" ht="12.75">
      <c r="A159" s="4" t="s">
        <v>35</v>
      </c>
      <c r="B159" s="22">
        <v>3550</v>
      </c>
      <c r="C159" s="22">
        <v>3550</v>
      </c>
      <c r="D159" s="22">
        <v>3202</v>
      </c>
      <c r="E159" s="7">
        <f t="shared" si="6"/>
        <v>90.19718309859155</v>
      </c>
      <c r="G159" s="32"/>
    </row>
    <row r="160" spans="1:7" ht="13.5" thickBot="1">
      <c r="A160" s="5" t="s">
        <v>36</v>
      </c>
      <c r="B160" s="40">
        <v>1243</v>
      </c>
      <c r="C160" s="40">
        <v>1243</v>
      </c>
      <c r="D160" s="40">
        <v>1082.3</v>
      </c>
      <c r="E160" s="7">
        <f t="shared" si="6"/>
        <v>87.07160096540628</v>
      </c>
      <c r="G160" s="32"/>
    </row>
    <row r="161" spans="1:7" ht="13.5" thickBot="1">
      <c r="A161" s="24" t="s">
        <v>60</v>
      </c>
      <c r="B161" s="14">
        <f>SUM(B162:B176)</f>
        <v>168827</v>
      </c>
      <c r="C161" s="14">
        <f>SUM(C162:C176)</f>
        <v>156726</v>
      </c>
      <c r="D161" s="36">
        <f>SUM(D162:D176)</f>
        <v>156726.2</v>
      </c>
      <c r="E161" s="14">
        <f>D161/C161*100</f>
        <v>100.0001276112451</v>
      </c>
      <c r="G161" s="33"/>
    </row>
    <row r="162" spans="1:5" ht="12.75">
      <c r="A162" s="74" t="s">
        <v>16</v>
      </c>
      <c r="B162" s="12">
        <v>16227</v>
      </c>
      <c r="C162" s="12">
        <v>17154</v>
      </c>
      <c r="D162" s="86">
        <v>17153.8</v>
      </c>
      <c r="E162" s="7">
        <f t="shared" si="6"/>
        <v>99.99883409117407</v>
      </c>
    </row>
    <row r="163" spans="1:5" ht="12.75">
      <c r="A163" s="69" t="s">
        <v>65</v>
      </c>
      <c r="B163" s="7">
        <v>1000</v>
      </c>
      <c r="C163" s="7">
        <v>1000</v>
      </c>
      <c r="D163" s="85">
        <v>1000</v>
      </c>
      <c r="E163" s="7">
        <f t="shared" si="6"/>
        <v>100</v>
      </c>
    </row>
    <row r="164" spans="1:5" ht="12.75">
      <c r="A164" s="75" t="s">
        <v>123</v>
      </c>
      <c r="B164" s="7">
        <v>11500</v>
      </c>
      <c r="C164" s="7">
        <v>0</v>
      </c>
      <c r="D164" s="85">
        <v>0</v>
      </c>
      <c r="E164" s="7">
        <v>0</v>
      </c>
    </row>
    <row r="165" spans="1:5" ht="12.75">
      <c r="A165" s="75" t="s">
        <v>136</v>
      </c>
      <c r="B165" s="7">
        <v>3276</v>
      </c>
      <c r="C165" s="7">
        <v>0</v>
      </c>
      <c r="D165" s="85">
        <v>0</v>
      </c>
      <c r="E165" s="7">
        <v>0</v>
      </c>
    </row>
    <row r="166" spans="1:5" ht="12.75">
      <c r="A166" s="75" t="s">
        <v>170</v>
      </c>
      <c r="B166" s="7">
        <v>0</v>
      </c>
      <c r="C166" s="7">
        <v>43</v>
      </c>
      <c r="D166" s="85">
        <v>43.7</v>
      </c>
      <c r="E166" s="7">
        <f t="shared" si="6"/>
        <v>101.6279069767442</v>
      </c>
    </row>
    <row r="167" spans="1:5" ht="12.75">
      <c r="A167" s="75" t="s">
        <v>171</v>
      </c>
      <c r="B167" s="7">
        <v>0</v>
      </c>
      <c r="C167" s="7">
        <v>159</v>
      </c>
      <c r="D167" s="85">
        <v>158.7</v>
      </c>
      <c r="E167" s="7">
        <f t="shared" si="6"/>
        <v>99.81132075471697</v>
      </c>
    </row>
    <row r="168" spans="1:5" ht="12.75">
      <c r="A168" s="68" t="s">
        <v>17</v>
      </c>
      <c r="B168" s="7">
        <v>4000</v>
      </c>
      <c r="C168" s="7">
        <v>4000</v>
      </c>
      <c r="D168" s="85">
        <v>4000</v>
      </c>
      <c r="E168" s="7">
        <f t="shared" si="6"/>
        <v>100</v>
      </c>
    </row>
    <row r="169" spans="1:5" ht="12.75">
      <c r="A169" s="68" t="s">
        <v>130</v>
      </c>
      <c r="B169" s="7">
        <v>0</v>
      </c>
      <c r="C169" s="7">
        <v>0</v>
      </c>
      <c r="D169" s="85">
        <v>0</v>
      </c>
      <c r="E169" s="7">
        <v>0</v>
      </c>
    </row>
    <row r="170" spans="1:5" ht="12.75">
      <c r="A170" s="68" t="s">
        <v>169</v>
      </c>
      <c r="B170" s="7">
        <v>27600</v>
      </c>
      <c r="C170" s="7">
        <v>28080</v>
      </c>
      <c r="D170" s="85">
        <v>28080</v>
      </c>
      <c r="E170" s="7">
        <f t="shared" si="6"/>
        <v>100</v>
      </c>
    </row>
    <row r="171" spans="1:5" ht="12.75">
      <c r="A171" s="68" t="s">
        <v>175</v>
      </c>
      <c r="B171" s="7">
        <v>0</v>
      </c>
      <c r="C171" s="7">
        <v>56</v>
      </c>
      <c r="D171" s="85">
        <v>56</v>
      </c>
      <c r="E171" s="7">
        <f t="shared" si="6"/>
        <v>100</v>
      </c>
    </row>
    <row r="172" spans="1:5" ht="12.75">
      <c r="A172" s="68" t="s">
        <v>18</v>
      </c>
      <c r="B172" s="7">
        <v>89000</v>
      </c>
      <c r="C172" s="7">
        <v>89000</v>
      </c>
      <c r="D172" s="85">
        <v>89000</v>
      </c>
      <c r="E172" s="7">
        <f t="shared" si="6"/>
        <v>100</v>
      </c>
    </row>
    <row r="173" spans="1:5" ht="12.75">
      <c r="A173" s="4" t="s">
        <v>149</v>
      </c>
      <c r="B173" s="7">
        <v>0</v>
      </c>
      <c r="C173" s="7">
        <v>0</v>
      </c>
      <c r="D173" s="85">
        <v>0</v>
      </c>
      <c r="E173" s="7">
        <v>0</v>
      </c>
    </row>
    <row r="174" spans="1:5" ht="12.75">
      <c r="A174" s="68" t="s">
        <v>19</v>
      </c>
      <c r="B174" s="7">
        <v>16224</v>
      </c>
      <c r="C174" s="7">
        <v>17234</v>
      </c>
      <c r="D174" s="85">
        <v>17234</v>
      </c>
      <c r="E174" s="7">
        <f t="shared" si="6"/>
        <v>100</v>
      </c>
    </row>
    <row r="175" spans="1:5" ht="12.75">
      <c r="A175" s="68" t="s">
        <v>131</v>
      </c>
      <c r="B175" s="7">
        <v>0</v>
      </c>
      <c r="C175" s="7">
        <v>0</v>
      </c>
      <c r="D175" s="85">
        <v>0</v>
      </c>
      <c r="E175" s="7">
        <v>0</v>
      </c>
    </row>
    <row r="176" spans="1:5" ht="13.5" thickBot="1">
      <c r="A176" s="76" t="s">
        <v>50</v>
      </c>
      <c r="B176" s="73">
        <v>0</v>
      </c>
      <c r="C176" s="73">
        <v>0</v>
      </c>
      <c r="D176" s="94">
        <v>0</v>
      </c>
      <c r="E176" s="7">
        <v>0</v>
      </c>
    </row>
    <row r="177" spans="1:5" ht="13.5" thickBot="1">
      <c r="A177" s="13" t="s">
        <v>157</v>
      </c>
      <c r="B177" s="36">
        <f>SUM(B178:B181)</f>
        <v>78791</v>
      </c>
      <c r="C177" s="14">
        <f>SUM(C178:C181)</f>
        <v>85768</v>
      </c>
      <c r="D177" s="14">
        <f>SUM(D178:D181)</f>
        <v>85753.4</v>
      </c>
      <c r="E177" s="14">
        <f>D177/C177*100</f>
        <v>99.9829773342039</v>
      </c>
    </row>
    <row r="178" spans="1:5" ht="12.75">
      <c r="A178" s="3" t="s">
        <v>6</v>
      </c>
      <c r="B178" s="38">
        <v>33791</v>
      </c>
      <c r="C178" s="38">
        <v>38068</v>
      </c>
      <c r="D178" s="38">
        <v>38068</v>
      </c>
      <c r="E178" s="7">
        <f t="shared" si="6"/>
        <v>100</v>
      </c>
    </row>
    <row r="179" spans="1:5" ht="12.75">
      <c r="A179" s="9" t="s">
        <v>172</v>
      </c>
      <c r="B179" s="22">
        <v>0</v>
      </c>
      <c r="C179" s="22">
        <v>50</v>
      </c>
      <c r="D179" s="22">
        <v>35.4</v>
      </c>
      <c r="E179" s="7">
        <f t="shared" si="6"/>
        <v>70.8</v>
      </c>
    </row>
    <row r="180" spans="1:5" ht="12.75">
      <c r="A180" s="4" t="s">
        <v>132</v>
      </c>
      <c r="B180" s="22">
        <v>45000</v>
      </c>
      <c r="C180" s="22">
        <v>47500</v>
      </c>
      <c r="D180" s="22">
        <v>47500</v>
      </c>
      <c r="E180" s="7">
        <f t="shared" si="6"/>
        <v>100</v>
      </c>
    </row>
    <row r="181" spans="1:5" ht="13.5" thickBot="1">
      <c r="A181" s="4" t="s">
        <v>183</v>
      </c>
      <c r="B181" s="22">
        <v>0</v>
      </c>
      <c r="C181" s="22">
        <v>150</v>
      </c>
      <c r="D181" s="22">
        <v>150</v>
      </c>
      <c r="E181" s="7">
        <v>0</v>
      </c>
    </row>
    <row r="182" spans="1:5" ht="13.5" thickBot="1">
      <c r="A182" s="13" t="s">
        <v>13</v>
      </c>
      <c r="B182" s="14">
        <f>B177+B161+B156+B128+B124+B119+B113+B108+B107+B101+B88+B56+B52+B51+B45+B44+B21+B6+B186+B187</f>
        <v>1998029</v>
      </c>
      <c r="C182" s="14">
        <f>C177+C161+C156+C128+C124+C119+C113+C108+C107+C101+C88+C56+C52+C51+C45+C44+C21+C6+C186+C187</f>
        <v>1587547.7</v>
      </c>
      <c r="D182" s="14">
        <f>D177+D161+D156+D128+D124+D119+D113+D107+D101+D108+D88+D56+D52+D51+D44+D45+D21+D6+D186+D185+D187</f>
        <v>1303124.5</v>
      </c>
      <c r="E182" s="14">
        <f>D182/C182*100</f>
        <v>82.08411627568734</v>
      </c>
    </row>
    <row r="183" spans="1:5" ht="13.5" thickBot="1">
      <c r="A183" s="2" t="s">
        <v>7</v>
      </c>
      <c r="B183" s="65">
        <v>999908</v>
      </c>
      <c r="C183" s="65">
        <v>772634.7</v>
      </c>
      <c r="D183" s="65">
        <v>0</v>
      </c>
      <c r="E183" s="103">
        <v>0</v>
      </c>
    </row>
    <row r="184" spans="1:5" ht="13.5" thickBot="1">
      <c r="A184" s="2" t="s">
        <v>8</v>
      </c>
      <c r="B184" s="65">
        <v>648121</v>
      </c>
      <c r="C184" s="65">
        <v>809913</v>
      </c>
      <c r="D184" s="103">
        <v>0</v>
      </c>
      <c r="E184" s="103">
        <v>0</v>
      </c>
    </row>
    <row r="185" spans="1:5" ht="13.5" thickBot="1">
      <c r="A185" s="2" t="s">
        <v>139</v>
      </c>
      <c r="B185" s="34">
        <v>0</v>
      </c>
      <c r="C185" s="34">
        <v>0</v>
      </c>
      <c r="D185" s="104">
        <v>0</v>
      </c>
      <c r="E185" s="105">
        <v>0</v>
      </c>
    </row>
    <row r="186" spans="1:5" ht="13.5" thickBot="1">
      <c r="A186" s="2" t="s">
        <v>140</v>
      </c>
      <c r="B186" s="34">
        <v>0</v>
      </c>
      <c r="C186" s="34">
        <v>0</v>
      </c>
      <c r="D186" s="106">
        <v>0</v>
      </c>
      <c r="E186" s="105">
        <v>0</v>
      </c>
    </row>
    <row r="187" spans="1:5" ht="13.5" thickBot="1">
      <c r="A187" s="2" t="s">
        <v>110</v>
      </c>
      <c r="B187" s="34">
        <v>350000</v>
      </c>
      <c r="C187" s="34">
        <v>5000</v>
      </c>
      <c r="D187" s="106">
        <v>0</v>
      </c>
      <c r="E187" s="105">
        <v>0</v>
      </c>
    </row>
    <row r="188" spans="1:5" ht="12.75">
      <c r="A188" s="8"/>
      <c r="B188" s="29"/>
      <c r="C188" s="29"/>
      <c r="D188" s="30"/>
      <c r="E188" s="95"/>
    </row>
    <row r="189" spans="1:5" ht="12.75">
      <c r="A189" s="31" t="s">
        <v>69</v>
      </c>
      <c r="B189" s="97" t="s">
        <v>184</v>
      </c>
      <c r="C189" s="64" t="s">
        <v>107</v>
      </c>
      <c r="D189" s="64"/>
      <c r="E189" s="96"/>
    </row>
    <row r="190" spans="1:5" ht="12.75">
      <c r="A190" s="1"/>
      <c r="B190" s="79"/>
      <c r="C190" s="64"/>
      <c r="D190" s="64"/>
      <c r="E190" s="96"/>
    </row>
    <row r="191" spans="1:5" ht="12.75">
      <c r="A191" s="8"/>
      <c r="B191" s="78"/>
      <c r="C191" s="77"/>
      <c r="D191" s="77"/>
      <c r="E191" s="77"/>
    </row>
    <row r="192" spans="1:2" ht="12.75">
      <c r="A192" s="1"/>
      <c r="B192" s="18"/>
    </row>
    <row r="193" spans="1:2" ht="12.75">
      <c r="A193" s="1"/>
      <c r="B193" s="19"/>
    </row>
    <row r="194" ht="12.75">
      <c r="A194" s="1"/>
    </row>
  </sheetData>
  <sheetProtection/>
  <mergeCells count="5">
    <mergeCell ref="A86:A87"/>
    <mergeCell ref="A137:A138"/>
    <mergeCell ref="A1:E2"/>
    <mergeCell ref="A4:A5"/>
    <mergeCell ref="A42:A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rowBreaks count="3" manualBreakCount="3">
    <brk id="41" max="7" man="1"/>
    <brk id="85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9.00390625" defaultRowHeight="12.75"/>
  <sheetData>
    <row r="1" ht="12.75">
      <c r="A1">
        <v>300</v>
      </c>
    </row>
    <row r="2" ht="12.75">
      <c r="A2">
        <v>9557</v>
      </c>
    </row>
    <row r="3" ht="12.75">
      <c r="A3">
        <v>2610</v>
      </c>
    </row>
    <row r="4" ht="12.75">
      <c r="A4">
        <v>250</v>
      </c>
    </row>
    <row r="5" ht="12.75">
      <c r="A5">
        <v>540</v>
      </c>
    </row>
    <row r="6" ht="12.75">
      <c r="A6">
        <v>100</v>
      </c>
    </row>
    <row r="7" ht="12.75">
      <c r="A7">
        <v>184</v>
      </c>
    </row>
    <row r="8" ht="12.75">
      <c r="A8">
        <v>6</v>
      </c>
    </row>
    <row r="9" ht="12.75">
      <c r="A9">
        <v>980</v>
      </c>
    </row>
    <row r="10" ht="12.75">
      <c r="A10">
        <v>500</v>
      </c>
    </row>
    <row r="11" ht="12.75">
      <c r="A11">
        <v>250</v>
      </c>
    </row>
    <row r="12" ht="12.75">
      <c r="A12">
        <v>32329</v>
      </c>
    </row>
    <row r="13" ht="12.75">
      <c r="A13">
        <v>1000</v>
      </c>
    </row>
    <row r="14" ht="12.75">
      <c r="A14">
        <f>SUM(A1:A13)</f>
        <v>48606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2011-10-25T07:09:46Z</cp:lastPrinted>
  <dcterms:created xsi:type="dcterms:W3CDTF">2002-04-08T12:47:06Z</dcterms:created>
  <dcterms:modified xsi:type="dcterms:W3CDTF">2013-04-25T08:36:09Z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