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<sst xmlns="http://schemas.openxmlformats.org/spreadsheetml/2006/main" count="212" uniqueCount="187">
  <si>
    <t>dotace podporovaným sportům</t>
  </si>
  <si>
    <t>dotace sport.a zájmovým organizacím</t>
  </si>
  <si>
    <t>příspěvky Dobrovolným svazkům obcí</t>
  </si>
  <si>
    <t>ostatní výdaje</t>
  </si>
  <si>
    <t>platby daní a poplatků</t>
  </si>
  <si>
    <t>nákup služeb</t>
  </si>
  <si>
    <t>nákup pozemků</t>
  </si>
  <si>
    <t>informatika - běžné výdaje</t>
  </si>
  <si>
    <t>informatika - investice</t>
  </si>
  <si>
    <t>úsek rozvoje města</t>
  </si>
  <si>
    <t>Dopravní podnik měst CV a Jirkova a.s.</t>
  </si>
  <si>
    <t>Správa sportovních zařízení s.r.o.-provoz</t>
  </si>
  <si>
    <t>Správa kulturních zařízení s.r.o.</t>
  </si>
  <si>
    <t>z toho  :  běžné výdaje</t>
  </si>
  <si>
    <t xml:space="preserve">              kapitálové výdaje</t>
  </si>
  <si>
    <t>úsek technicko investiční</t>
  </si>
  <si>
    <t>úsek životního prostředí</t>
  </si>
  <si>
    <t>dotace Sboru dobrovolných hasičů</t>
  </si>
  <si>
    <t>dotace SPŠ a Vyšší odborné škole</t>
  </si>
  <si>
    <t xml:space="preserve">finanční rezerva </t>
  </si>
  <si>
    <t xml:space="preserve">             investice</t>
  </si>
  <si>
    <t>úsek  požární ochrany - provoz</t>
  </si>
  <si>
    <t>VÝDAJE  CELKEM  :</t>
  </si>
  <si>
    <t xml:space="preserve">              financování</t>
  </si>
  <si>
    <t>mzdové prostředky</t>
  </si>
  <si>
    <t>zdrav. a soc. pojištění</t>
  </si>
  <si>
    <t>Podkrušnohorský zoopark - provoz</t>
  </si>
  <si>
    <t>Městské lesy - provoz</t>
  </si>
  <si>
    <t>Městský ústav sociálních služeb - provoz</t>
  </si>
  <si>
    <t>Technické služby města Chomutova - provoz</t>
  </si>
  <si>
    <t>Středisko knihov. a  kultur.služeb - provoz</t>
  </si>
  <si>
    <t>Mateřské školy - provoz</t>
  </si>
  <si>
    <t>Základ.školy - ul. Zahradní - provoz</t>
  </si>
  <si>
    <t xml:space="preserve">                   - ul. Na Příkopech - provoz</t>
  </si>
  <si>
    <t xml:space="preserve">                   - ul. Kadaňská - provoz</t>
  </si>
  <si>
    <t xml:space="preserve">                   - ul. Písečná - provoz</t>
  </si>
  <si>
    <t xml:space="preserve">                   - ul. Hornická - provoz</t>
  </si>
  <si>
    <t xml:space="preserve">                   - ul. Školní - provoz</t>
  </si>
  <si>
    <t xml:space="preserve">                   - ul. Havlíčkova - provoz</t>
  </si>
  <si>
    <t xml:space="preserve">                   - ul. Heyrovského - provoz</t>
  </si>
  <si>
    <t xml:space="preserve">                   - ul. Březenecká - provoz</t>
  </si>
  <si>
    <t>Základní umělecká škola - provoz</t>
  </si>
  <si>
    <t>08 - ODBOR KANCELÁŘ  TAJEMNÍKA</t>
  </si>
  <si>
    <t xml:space="preserve">                     - platby daní a poplatků</t>
  </si>
  <si>
    <t xml:space="preserve">                     - půjčky obyvatelstvu</t>
  </si>
  <si>
    <t xml:space="preserve">                     - dotace na novou byt.jedn.</t>
  </si>
  <si>
    <t>nákup služeb /audit, rozpočtový výhled/</t>
  </si>
  <si>
    <t xml:space="preserve">kryty CO </t>
  </si>
  <si>
    <t>Pojistné</t>
  </si>
  <si>
    <t>Knihy, učebnice, tisk</t>
  </si>
  <si>
    <t>Poštovné</t>
  </si>
  <si>
    <t>Cestovné (tuzemské i zahraniční)</t>
  </si>
  <si>
    <t>Věcné dary</t>
  </si>
  <si>
    <t>Právní služby, kolky, náhrady</t>
  </si>
  <si>
    <t>Tiskové oddělení</t>
  </si>
  <si>
    <t>Správní činnosti</t>
  </si>
  <si>
    <t>Dopravní agendy</t>
  </si>
  <si>
    <t>18 - ORGANIZAČNÍ SLOŽKA - PRACOVNÍ SKUPINA</t>
  </si>
  <si>
    <t>FOND OPRAV majetku města</t>
  </si>
  <si>
    <t>mzdy</t>
  </si>
  <si>
    <t>pojištění SZP</t>
  </si>
  <si>
    <t>Sociální fond</t>
  </si>
  <si>
    <t>ochr.pracovní pomůcky</t>
  </si>
  <si>
    <t>prádlo, oděv a obuv</t>
  </si>
  <si>
    <t>drobný hmotný majetek- nábytek, tech. vybavení</t>
  </si>
  <si>
    <t xml:space="preserve">nákup materiálu </t>
  </si>
  <si>
    <t>voda</t>
  </si>
  <si>
    <t>teplo</t>
  </si>
  <si>
    <t>plyn</t>
  </si>
  <si>
    <t>elektrická energie</t>
  </si>
  <si>
    <t>pohonné hmoty a maziva</t>
  </si>
  <si>
    <t>služby pošt</t>
  </si>
  <si>
    <t>nájemné</t>
  </si>
  <si>
    <t>konzultační, poradenské a právní služby</t>
  </si>
  <si>
    <t>ostatní nákupy</t>
  </si>
  <si>
    <t>dary obyvatelstvu - soutěž "zeleň"</t>
  </si>
  <si>
    <t>ostatní transfery - vratky min. léta</t>
  </si>
  <si>
    <t xml:space="preserve">Schválený </t>
  </si>
  <si>
    <t>Upravený</t>
  </si>
  <si>
    <t>Skutečnost</t>
  </si>
  <si>
    <t>%</t>
  </si>
  <si>
    <t>čerpání</t>
  </si>
  <si>
    <t>finanční vypořádání minulých let</t>
  </si>
  <si>
    <t xml:space="preserve">                                         - provozní záloha</t>
  </si>
  <si>
    <t xml:space="preserve">                          - provozní záloha</t>
  </si>
  <si>
    <t>Kurzové ztráty</t>
  </si>
  <si>
    <t>Služby peněžním ústavům</t>
  </si>
  <si>
    <t>ostatní položky celkem</t>
  </si>
  <si>
    <t>Základní umělecká škola</t>
  </si>
  <si>
    <t>Městský ústav sociálních služeb</t>
  </si>
  <si>
    <t>Správa sportovních zařízení s.r.o.</t>
  </si>
  <si>
    <t>04 - ODBOR SOC.  VĚCÍ A ZDRAVOTNICTVÍ</t>
  </si>
  <si>
    <t xml:space="preserve">02 - ODBOR  SPRÁVY MAJETKU MĚSTA </t>
  </si>
  <si>
    <t xml:space="preserve">ORGANIZAČNÍ  JEDNOTKA  </t>
  </si>
  <si>
    <t xml:space="preserve">01 - ODBOR EKONOMIKY </t>
  </si>
  <si>
    <t xml:space="preserve">06-ODBOR DOPRAVNÍCH A SPRÁVNÍCH ČINNOSTÍ  </t>
  </si>
  <si>
    <t>10 - ODBOR  INFORMATIKY</t>
  </si>
  <si>
    <t>12 - ÚSEK PERSONÁLNĚ MZDOVÝ</t>
  </si>
  <si>
    <t xml:space="preserve">15 - MĚSTSKÁ  POLICIE </t>
  </si>
  <si>
    <t>16 - JEDN. SBORU DOBROVOL. HASIČŮ</t>
  </si>
  <si>
    <t xml:space="preserve">ORGANIZAČNÍ  JEDNOTKA </t>
  </si>
  <si>
    <t xml:space="preserve">Pracovní skupina </t>
  </si>
  <si>
    <t>31 - PŘÍSPĚVKOVÉ  ORGANIZACE</t>
  </si>
  <si>
    <t xml:space="preserve">32 - OBCHODNÍ  ORGANIZACE  </t>
  </si>
  <si>
    <t>služby telekomunikací a radiokomunikací</t>
  </si>
  <si>
    <t>nákup kolků</t>
  </si>
  <si>
    <t>odpadové hospodářství</t>
  </si>
  <si>
    <t>příspěvky Rady města - sport., zájmovým a kult. org.</t>
  </si>
  <si>
    <t>konzultační, poradenské služby</t>
  </si>
  <si>
    <t>Středisko knihov. a  kultur.služeb</t>
  </si>
  <si>
    <t>Dopravní podnik měst CV a Jirkova a.s. - investice</t>
  </si>
  <si>
    <t>Podkrušnohorský zoopark - investice</t>
  </si>
  <si>
    <t>nákup uměleckých předmětů</t>
  </si>
  <si>
    <t>Krizové řízení</t>
  </si>
  <si>
    <t>služby peněžních ústavů (pojistné)</t>
  </si>
  <si>
    <t>nákup NIM - pasport zeleně - aktualizace</t>
  </si>
  <si>
    <t>investiční akce (včetně oprav)</t>
  </si>
  <si>
    <t>projektová dokumetace</t>
  </si>
  <si>
    <t>03 - PROJEKTY  EU</t>
  </si>
  <si>
    <t>Ostatní nákupy - vázání květin</t>
  </si>
  <si>
    <t xml:space="preserve"> </t>
  </si>
  <si>
    <t>dotace SVJ</t>
  </si>
  <si>
    <t>nákup nemovitostí</t>
  </si>
  <si>
    <t>umělecká díla</t>
  </si>
  <si>
    <t>Pohoštění (Reprefond)</t>
  </si>
  <si>
    <t>čerpání z FRM</t>
  </si>
  <si>
    <t>náhrady</t>
  </si>
  <si>
    <t>volby</t>
  </si>
  <si>
    <t>z toho :  MMCH</t>
  </si>
  <si>
    <t>oprava a údržba - drobné údržby  na MMCH</t>
  </si>
  <si>
    <t>rozpočet r. 2007</t>
  </si>
  <si>
    <t>splátka úroků z úvěru</t>
  </si>
  <si>
    <t>dotace ostatním organizacím - Nemocnice</t>
  </si>
  <si>
    <t>neinvestič.půjčka /OSS Světlo/</t>
  </si>
  <si>
    <t>leasing - dopravní prostředky</t>
  </si>
  <si>
    <t>nákup NIM - EPC Školy - energetické audity</t>
  </si>
  <si>
    <t>stroje, zařízení</t>
  </si>
  <si>
    <t>odbor SVaZ</t>
  </si>
  <si>
    <t>sociální dávky - na dávky sociální péče a dávky v hmotné nouzi</t>
  </si>
  <si>
    <t xml:space="preserve">sociální dávky - na příspěvek na péči </t>
  </si>
  <si>
    <t>úsek ochrany přírody</t>
  </si>
  <si>
    <t>úsek myslivosti</t>
  </si>
  <si>
    <t>úsek ochrany ovzduší</t>
  </si>
  <si>
    <t>úsek vodního hospodářství</t>
  </si>
  <si>
    <t xml:space="preserve">05 - ODBOR STAVEBNÍ ÚŘAD A ŽIVOTNÍ PROSTŘEDÍ </t>
  </si>
  <si>
    <t xml:space="preserve">07-ODBOR ŠKOLSTVÍ </t>
  </si>
  <si>
    <t>Školení, vzdělávání</t>
  </si>
  <si>
    <t>Nákup služeb (stravné, lékařské prohlídky, ostatní)</t>
  </si>
  <si>
    <t xml:space="preserve">              Aktivní politika zaměstnanosti</t>
  </si>
  <si>
    <t xml:space="preserve">              volení členové ZM</t>
  </si>
  <si>
    <t xml:space="preserve">             zdrav.a soc. pojištění</t>
  </si>
  <si>
    <t>Nákup služeb (Výbory, Komise)</t>
  </si>
  <si>
    <t>Kultura</t>
  </si>
  <si>
    <t>z toho  :  provoz  (včetně prevence kriminality)</t>
  </si>
  <si>
    <t xml:space="preserve">ZŠ  Zahradní </t>
  </si>
  <si>
    <t xml:space="preserve">ZŠ Na Příkopech </t>
  </si>
  <si>
    <t xml:space="preserve">ZŠ Kadaňská </t>
  </si>
  <si>
    <t>ZŠ Písečná</t>
  </si>
  <si>
    <t>ZŠ Hornická</t>
  </si>
  <si>
    <t>ZŠ Školní</t>
  </si>
  <si>
    <t>ZŠ Havlíčkova</t>
  </si>
  <si>
    <t>ZŠ Heyrovského</t>
  </si>
  <si>
    <t>ZŠ Březenecká</t>
  </si>
  <si>
    <t>ZŠaMŠ 17. listopadu</t>
  </si>
  <si>
    <t>Mateřska škola</t>
  </si>
  <si>
    <t>ZŠSaMŠ Palachova</t>
  </si>
  <si>
    <t>17 - ODBOR INVESTIC A ÚŘAD ÚZEMNÍHO PLÁNOVÁNÍ</t>
  </si>
  <si>
    <t>Město  - OIaÚÚP</t>
  </si>
  <si>
    <t>Podkrušnohorský zoopark - investice - dofin. Projektů</t>
  </si>
  <si>
    <t>Odbor školství -plavání, ostatní</t>
  </si>
  <si>
    <t>výplata slev z kupní ceny pozemku</t>
  </si>
  <si>
    <t>zajištění staveb ohrožujících životy</t>
  </si>
  <si>
    <t>Nájemné</t>
  </si>
  <si>
    <t>Správa sportovních zařízení s.r.o.-investice</t>
  </si>
  <si>
    <t>dotace sport.a zájmovým organizacím - granty</t>
  </si>
  <si>
    <t>investič.půjčka /SK CHOMUTOV S-R-O/</t>
  </si>
  <si>
    <t>úhrada sankcí</t>
  </si>
  <si>
    <t>Městské lesy - půjčka</t>
  </si>
  <si>
    <t>Podnik bytového hospodářství, s.p. v likvidaci</t>
  </si>
  <si>
    <t>CHOMUTOVSKÁ BYTOVÁ, a.s. - vklad</t>
  </si>
  <si>
    <t>ZŠS a MŠ ul. Palachova - provoz</t>
  </si>
  <si>
    <t>ZŠ a MŠ ul.17.listopadu - provoz</t>
  </si>
  <si>
    <t xml:space="preserve">                                                              TABULKA   č.  2   -  ČERPÁNÍ   VÝDAJŮ   za   rok  2007      (v tis. Kč)</t>
  </si>
  <si>
    <t>k 31.12.2007</t>
  </si>
  <si>
    <t>převody</t>
  </si>
  <si>
    <t>nákup zdr. materiálu</t>
  </si>
  <si>
    <t>13 - ODBOR KANCELÁŘ PRIMÁTORA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</si>
</sst>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i/>
      <sz val="10"/>
      <color indexed="63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0" fontId="7" fillId="0" borderId="5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164" fontId="1" fillId="2" borderId="7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2" borderId="7" xfId="0" applyFont="1" applyFill="1" applyBorder="1" applyAlignment="1">
      <alignment horizontal="left"/>
    </xf>
    <xf numFmtId="165" fontId="0" fillId="0" borderId="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13" xfId="0" applyNumberFormat="1" applyFont="1" applyBorder="1" applyAlignment="1">
      <alignment/>
    </xf>
    <xf numFmtId="0" fontId="9" fillId="0" borderId="2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164" fontId="0" fillId="0" borderId="2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4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0" fontId="5" fillId="0" borderId="23" xfId="0" applyFont="1" applyBorder="1" applyAlignment="1">
      <alignment/>
    </xf>
    <xf numFmtId="164" fontId="0" fillId="0" borderId="23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" fillId="2" borderId="7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4" fontId="1" fillId="2" borderId="28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="90" zoomScaleNormal="90" zoomScaleSheetLayoutView="100" workbookViewId="0" topLeftCell="A115">
      <selection activeCell="D122" sqref="D122"/>
    </sheetView>
  </sheetViews>
  <sheetFormatPr defaultColWidth="9.00390625" defaultRowHeight="12.75"/>
  <cols>
    <col min="1" max="1" width="50.875" style="0" customWidth="1"/>
    <col min="2" max="2" width="18.75390625" style="22" customWidth="1"/>
    <col min="3" max="3" width="18.75390625" style="0" customWidth="1"/>
    <col min="4" max="4" width="15.375" style="0" customWidth="1"/>
    <col min="5" max="5" width="11.75390625" style="0" customWidth="1"/>
    <col min="7" max="7" width="10.125" style="0" customWidth="1"/>
  </cols>
  <sheetData>
    <row r="1" spans="1:7" ht="12.75" customHeight="1">
      <c r="A1" s="142" t="s">
        <v>182</v>
      </c>
      <c r="B1" s="143"/>
      <c r="C1" s="143"/>
      <c r="D1" s="143"/>
      <c r="E1" s="144"/>
      <c r="F1" s="29"/>
      <c r="G1" s="29"/>
    </row>
    <row r="2" spans="1:7" ht="13.5" thickBot="1">
      <c r="A2" s="145"/>
      <c r="B2" s="146"/>
      <c r="C2" s="146"/>
      <c r="D2" s="146"/>
      <c r="E2" s="147"/>
      <c r="F2" s="29"/>
      <c r="G2" s="29"/>
    </row>
    <row r="3" spans="1:5" ht="13.5" thickBot="1">
      <c r="A3" s="70"/>
      <c r="B3" s="18"/>
      <c r="C3" s="1"/>
      <c r="D3" s="1"/>
      <c r="E3" s="71"/>
    </row>
    <row r="4" spans="1:5" ht="12.75">
      <c r="A4" s="140" t="s">
        <v>93</v>
      </c>
      <c r="B4" s="25" t="s">
        <v>77</v>
      </c>
      <c r="C4" s="25" t="s">
        <v>78</v>
      </c>
      <c r="D4" s="25" t="s">
        <v>79</v>
      </c>
      <c r="E4" s="25" t="s">
        <v>80</v>
      </c>
    </row>
    <row r="5" spans="1:5" ht="13.5" thickBot="1">
      <c r="A5" s="141"/>
      <c r="B5" s="26" t="s">
        <v>130</v>
      </c>
      <c r="C5" s="26" t="s">
        <v>130</v>
      </c>
      <c r="D5" s="26" t="s">
        <v>183</v>
      </c>
      <c r="E5" s="26" t="s">
        <v>81</v>
      </c>
    </row>
    <row r="6" spans="1:5" ht="13.5" thickBot="1">
      <c r="A6" s="13" t="s">
        <v>94</v>
      </c>
      <c r="B6" s="14">
        <f>SUM(B7:B25)</f>
        <v>68906</v>
      </c>
      <c r="C6" s="14">
        <f>SUM(C7:C25)</f>
        <v>83720</v>
      </c>
      <c r="D6" s="14">
        <f>SUM(D7:D25)</f>
        <v>42572.9</v>
      </c>
      <c r="E6" s="14">
        <f>D6/C6*100</f>
        <v>50.851528905876734</v>
      </c>
    </row>
    <row r="7" spans="1:5" ht="12.75">
      <c r="A7" s="2" t="s">
        <v>131</v>
      </c>
      <c r="B7" s="35">
        <v>200</v>
      </c>
      <c r="C7" s="35">
        <v>200</v>
      </c>
      <c r="D7" s="68">
        <v>23.2</v>
      </c>
      <c r="E7" s="12">
        <f aca="true" t="shared" si="0" ref="E7:E20">D7/C7*100</f>
        <v>11.6</v>
      </c>
    </row>
    <row r="8" spans="1:5" ht="12.75">
      <c r="A8" s="3" t="s">
        <v>0</v>
      </c>
      <c r="B8" s="30">
        <v>9000</v>
      </c>
      <c r="C8" s="30">
        <v>9000</v>
      </c>
      <c r="D8" s="115">
        <v>9000</v>
      </c>
      <c r="E8" s="59">
        <f t="shared" si="0"/>
        <v>100</v>
      </c>
    </row>
    <row r="9" spans="1:5" ht="12.75">
      <c r="A9" s="10" t="s">
        <v>1</v>
      </c>
      <c r="B9" s="30">
        <v>3881</v>
      </c>
      <c r="C9" s="30">
        <v>3964</v>
      </c>
      <c r="D9" s="68">
        <v>3758.9</v>
      </c>
      <c r="E9" s="7">
        <f t="shared" si="0"/>
        <v>94.82593340060545</v>
      </c>
    </row>
    <row r="10" spans="1:5" ht="12.75">
      <c r="A10" s="10" t="s">
        <v>174</v>
      </c>
      <c r="B10" s="30">
        <v>0</v>
      </c>
      <c r="C10" s="30">
        <v>230</v>
      </c>
      <c r="D10" s="68">
        <v>230</v>
      </c>
      <c r="E10" s="7">
        <f t="shared" si="0"/>
        <v>100</v>
      </c>
    </row>
    <row r="11" spans="1:5" ht="12.75">
      <c r="A11" s="3" t="s">
        <v>107</v>
      </c>
      <c r="B11" s="30">
        <v>250</v>
      </c>
      <c r="C11" s="30">
        <v>350</v>
      </c>
      <c r="D11" s="68">
        <v>228</v>
      </c>
      <c r="E11" s="7">
        <f t="shared" si="0"/>
        <v>65.14285714285715</v>
      </c>
    </row>
    <row r="12" spans="1:5" ht="12.75">
      <c r="A12" s="3" t="s">
        <v>17</v>
      </c>
      <c r="B12" s="30">
        <v>540</v>
      </c>
      <c r="C12" s="30">
        <v>540</v>
      </c>
      <c r="D12" s="68">
        <v>540</v>
      </c>
      <c r="E12" s="7">
        <f t="shared" si="0"/>
        <v>100</v>
      </c>
    </row>
    <row r="13" spans="1:5" ht="12.75">
      <c r="A13" s="3" t="s">
        <v>18</v>
      </c>
      <c r="B13" s="30">
        <v>100</v>
      </c>
      <c r="C13" s="30">
        <v>100</v>
      </c>
      <c r="D13" s="68">
        <v>100</v>
      </c>
      <c r="E13" s="7">
        <f t="shared" si="0"/>
        <v>100</v>
      </c>
    </row>
    <row r="14" spans="1:5" ht="12.75">
      <c r="A14" s="3" t="s">
        <v>132</v>
      </c>
      <c r="B14" s="30">
        <v>500</v>
      </c>
      <c r="C14" s="30">
        <v>1000</v>
      </c>
      <c r="D14" s="68">
        <v>1000</v>
      </c>
      <c r="E14" s="7">
        <f t="shared" si="0"/>
        <v>100</v>
      </c>
    </row>
    <row r="15" spans="1:5" ht="12.75">
      <c r="A15" s="3" t="s">
        <v>2</v>
      </c>
      <c r="B15" s="30">
        <v>184</v>
      </c>
      <c r="C15" s="30">
        <v>338</v>
      </c>
      <c r="D15" s="68">
        <v>282.4</v>
      </c>
      <c r="E15" s="7">
        <f t="shared" si="0"/>
        <v>83.55029585798816</v>
      </c>
    </row>
    <row r="16" spans="1:5" ht="12.75">
      <c r="A16" s="3" t="s">
        <v>3</v>
      </c>
      <c r="B16" s="30">
        <v>6</v>
      </c>
      <c r="C16" s="30">
        <v>6</v>
      </c>
      <c r="D16" s="68">
        <v>5.9</v>
      </c>
      <c r="E16" s="7">
        <f t="shared" si="0"/>
        <v>98.33333333333334</v>
      </c>
    </row>
    <row r="17" spans="1:5" ht="12.75">
      <c r="A17" s="3" t="s">
        <v>4</v>
      </c>
      <c r="B17" s="30">
        <v>600</v>
      </c>
      <c r="C17" s="30">
        <v>21986</v>
      </c>
      <c r="D17" s="68">
        <v>22072.2</v>
      </c>
      <c r="E17" s="7">
        <f t="shared" si="0"/>
        <v>100.39206767943236</v>
      </c>
    </row>
    <row r="18" spans="1:5" ht="12.75">
      <c r="A18" s="3" t="s">
        <v>46</v>
      </c>
      <c r="B18" s="30">
        <v>500</v>
      </c>
      <c r="C18" s="30">
        <v>499</v>
      </c>
      <c r="D18" s="68">
        <v>354.9</v>
      </c>
      <c r="E18" s="7">
        <f t="shared" si="0"/>
        <v>71.12224448897794</v>
      </c>
    </row>
    <row r="19" spans="1:5" ht="12.75">
      <c r="A19" s="3" t="s">
        <v>133</v>
      </c>
      <c r="B19" s="30">
        <v>250</v>
      </c>
      <c r="C19" s="30">
        <v>250</v>
      </c>
      <c r="D19" s="68">
        <v>250</v>
      </c>
      <c r="E19" s="7">
        <f t="shared" si="0"/>
        <v>100</v>
      </c>
    </row>
    <row r="20" spans="1:5" ht="12.75">
      <c r="A20" s="3" t="s">
        <v>175</v>
      </c>
      <c r="B20" s="30">
        <v>0</v>
      </c>
      <c r="C20" s="30">
        <v>600</v>
      </c>
      <c r="D20" s="68">
        <v>600</v>
      </c>
      <c r="E20" s="7">
        <f t="shared" si="0"/>
        <v>100</v>
      </c>
    </row>
    <row r="21" spans="1:5" ht="12.75">
      <c r="A21" s="3" t="s">
        <v>19</v>
      </c>
      <c r="B21" s="30">
        <v>52395</v>
      </c>
      <c r="C21" s="30">
        <v>40153</v>
      </c>
      <c r="D21" s="68"/>
      <c r="E21" s="7">
        <v>0</v>
      </c>
    </row>
    <row r="22" spans="1:5" ht="12.75">
      <c r="A22" s="10" t="s">
        <v>108</v>
      </c>
      <c r="B22" s="30">
        <v>500</v>
      </c>
      <c r="C22" s="30">
        <v>500</v>
      </c>
      <c r="D22" s="68">
        <v>4.1</v>
      </c>
      <c r="E22" s="7">
        <f>D22/C22*100</f>
        <v>0.8199999999999998</v>
      </c>
    </row>
    <row r="23" spans="1:5" ht="12.75">
      <c r="A23" s="10" t="s">
        <v>184</v>
      </c>
      <c r="B23" s="30">
        <v>0</v>
      </c>
      <c r="C23" s="30">
        <v>4003</v>
      </c>
      <c r="D23" s="68">
        <v>4003</v>
      </c>
      <c r="E23" s="7">
        <f>D23/C23*100</f>
        <v>100</v>
      </c>
    </row>
    <row r="24" spans="1:5" ht="12.75">
      <c r="A24" s="10" t="s">
        <v>126</v>
      </c>
      <c r="B24" s="30">
        <v>0</v>
      </c>
      <c r="C24" s="30">
        <v>1</v>
      </c>
      <c r="D24" s="115">
        <v>0.4</v>
      </c>
      <c r="E24" s="7">
        <f>D24/C24*100</f>
        <v>40</v>
      </c>
    </row>
    <row r="25" spans="1:5" ht="13.5" thickBot="1">
      <c r="A25" s="5" t="s">
        <v>87</v>
      </c>
      <c r="B25" s="30">
        <v>0</v>
      </c>
      <c r="C25" s="30">
        <v>0</v>
      </c>
      <c r="D25" s="116">
        <v>119.9</v>
      </c>
      <c r="E25" s="17">
        <v>0</v>
      </c>
    </row>
    <row r="26" spans="1:5" ht="13.5" thickBot="1">
      <c r="A26" s="13" t="s">
        <v>92</v>
      </c>
      <c r="B26" s="14">
        <f>SUM(B27:B62)</f>
        <v>47632</v>
      </c>
      <c r="C26" s="14">
        <f>SUM(C27:C62)</f>
        <v>57218</v>
      </c>
      <c r="D26" s="14">
        <f>SUM(D27:D62)</f>
        <v>50121.2</v>
      </c>
      <c r="E26" s="14">
        <f>D26/C26*100</f>
        <v>87.59691006326679</v>
      </c>
    </row>
    <row r="27" spans="1:5" ht="12.75">
      <c r="A27" s="2" t="s">
        <v>62</v>
      </c>
      <c r="B27" s="12">
        <v>70</v>
      </c>
      <c r="C27" s="12">
        <v>70</v>
      </c>
      <c r="D27" s="35">
        <v>58.2</v>
      </c>
      <c r="E27" s="12">
        <f aca="true" t="shared" si="1" ref="E27:E39">D27/C27*100</f>
        <v>83.14285714285715</v>
      </c>
    </row>
    <row r="28" spans="1:5" ht="12.75">
      <c r="A28" s="9" t="s">
        <v>185</v>
      </c>
      <c r="B28" s="65">
        <v>0</v>
      </c>
      <c r="C28" s="65">
        <v>3</v>
      </c>
      <c r="D28" s="36">
        <v>2.2</v>
      </c>
      <c r="E28" s="65">
        <f t="shared" si="1"/>
        <v>73.33333333333334</v>
      </c>
    </row>
    <row r="29" spans="1:5" ht="12.75">
      <c r="A29" s="3" t="s">
        <v>63</v>
      </c>
      <c r="B29" s="7">
        <v>10</v>
      </c>
      <c r="C29" s="7">
        <v>10</v>
      </c>
      <c r="D29" s="30">
        <v>6.7</v>
      </c>
      <c r="E29" s="7">
        <f t="shared" si="1"/>
        <v>67</v>
      </c>
    </row>
    <row r="30" spans="1:5" ht="12.75">
      <c r="A30" s="3" t="s">
        <v>64</v>
      </c>
      <c r="B30" s="7">
        <v>800</v>
      </c>
      <c r="C30" s="7">
        <v>1568</v>
      </c>
      <c r="D30" s="30">
        <v>1523.7</v>
      </c>
      <c r="E30" s="7">
        <f t="shared" si="1"/>
        <v>97.17474489795919</v>
      </c>
    </row>
    <row r="31" spans="1:5" ht="12.75">
      <c r="A31" s="3" t="s">
        <v>65</v>
      </c>
      <c r="B31" s="7">
        <v>2550</v>
      </c>
      <c r="C31" s="7">
        <v>2419</v>
      </c>
      <c r="D31" s="30">
        <v>2379.2</v>
      </c>
      <c r="E31" s="7">
        <f t="shared" si="1"/>
        <v>98.35469202149648</v>
      </c>
    </row>
    <row r="32" spans="1:5" ht="12.75">
      <c r="A32" s="3" t="s">
        <v>66</v>
      </c>
      <c r="B32" s="7">
        <v>660</v>
      </c>
      <c r="C32" s="7">
        <v>669</v>
      </c>
      <c r="D32" s="30">
        <v>510.4</v>
      </c>
      <c r="E32" s="7">
        <f t="shared" si="1"/>
        <v>76.2929745889387</v>
      </c>
    </row>
    <row r="33" spans="1:5" ht="12.75">
      <c r="A33" s="3" t="s">
        <v>67</v>
      </c>
      <c r="B33" s="7">
        <v>3000</v>
      </c>
      <c r="C33" s="7">
        <v>2701</v>
      </c>
      <c r="D33" s="30">
        <v>2494.6</v>
      </c>
      <c r="E33" s="7">
        <f t="shared" si="1"/>
        <v>92.35838578304332</v>
      </c>
    </row>
    <row r="34" spans="1:5" ht="12.75">
      <c r="A34" s="3" t="s">
        <v>68</v>
      </c>
      <c r="B34" s="7">
        <v>1120</v>
      </c>
      <c r="C34" s="7">
        <v>1125</v>
      </c>
      <c r="D34" s="30">
        <v>999.6</v>
      </c>
      <c r="E34" s="7">
        <f t="shared" si="1"/>
        <v>88.85333333333334</v>
      </c>
    </row>
    <row r="35" spans="1:7" ht="12.75">
      <c r="A35" s="3" t="s">
        <v>69</v>
      </c>
      <c r="B35" s="7">
        <v>1585</v>
      </c>
      <c r="C35" s="7">
        <v>2046</v>
      </c>
      <c r="D35" s="30">
        <v>2008.2</v>
      </c>
      <c r="E35" s="7">
        <f t="shared" si="1"/>
        <v>98.1524926686217</v>
      </c>
      <c r="G35" s="40"/>
    </row>
    <row r="36" spans="1:7" ht="12.75">
      <c r="A36" s="3" t="s">
        <v>70</v>
      </c>
      <c r="B36" s="7">
        <v>650</v>
      </c>
      <c r="C36" s="7">
        <v>350</v>
      </c>
      <c r="D36" s="30">
        <v>345.6</v>
      </c>
      <c r="E36" s="7">
        <f t="shared" si="1"/>
        <v>98.74285714285716</v>
      </c>
      <c r="G36" s="40"/>
    </row>
    <row r="37" spans="1:7" ht="12.75">
      <c r="A37" s="3" t="s">
        <v>71</v>
      </c>
      <c r="B37" s="7">
        <v>1</v>
      </c>
      <c r="C37" s="7">
        <v>1</v>
      </c>
      <c r="D37" s="30">
        <v>0.6</v>
      </c>
      <c r="E37" s="7">
        <f t="shared" si="1"/>
        <v>60</v>
      </c>
      <c r="G37" s="41"/>
    </row>
    <row r="38" spans="1:5" ht="12.75">
      <c r="A38" s="3" t="s">
        <v>104</v>
      </c>
      <c r="B38" s="7">
        <v>1516</v>
      </c>
      <c r="C38" s="7">
        <v>1511</v>
      </c>
      <c r="D38" s="137">
        <v>1414.9</v>
      </c>
      <c r="E38" s="59">
        <f t="shared" si="1"/>
        <v>93.63997352746526</v>
      </c>
    </row>
    <row r="39" spans="1:5" ht="12.75">
      <c r="A39" s="3" t="s">
        <v>114</v>
      </c>
      <c r="B39" s="59">
        <v>3902</v>
      </c>
      <c r="C39" s="59">
        <v>3712</v>
      </c>
      <c r="D39" s="137">
        <v>3553.5</v>
      </c>
      <c r="E39" s="59">
        <f t="shared" si="1"/>
        <v>95.73006465517241</v>
      </c>
    </row>
    <row r="40" spans="1:5" ht="12.75">
      <c r="A40" s="9" t="s">
        <v>72</v>
      </c>
      <c r="B40" s="7">
        <v>350</v>
      </c>
      <c r="C40" s="7">
        <v>302</v>
      </c>
      <c r="D40" s="138">
        <v>214.3</v>
      </c>
      <c r="E40" s="7">
        <f aca="true" t="shared" si="2" ref="E40:E67">D40/C40*100</f>
        <v>70.96026490066225</v>
      </c>
    </row>
    <row r="41" spans="1:5" ht="12.75">
      <c r="A41" s="9" t="s">
        <v>73</v>
      </c>
      <c r="B41" s="7">
        <v>2940</v>
      </c>
      <c r="C41" s="7">
        <v>2324</v>
      </c>
      <c r="D41" s="36">
        <v>2122.4</v>
      </c>
      <c r="E41" s="7">
        <f t="shared" si="2"/>
        <v>91.32530120481928</v>
      </c>
    </row>
    <row r="42" spans="1:7" ht="12.75">
      <c r="A42" s="9" t="s">
        <v>5</v>
      </c>
      <c r="B42" s="7">
        <v>10978</v>
      </c>
      <c r="C42" s="7">
        <v>11202</v>
      </c>
      <c r="D42" s="36">
        <v>10514.9</v>
      </c>
      <c r="E42" s="7">
        <f t="shared" si="2"/>
        <v>93.86627387966435</v>
      </c>
      <c r="G42" s="40"/>
    </row>
    <row r="43" spans="1:7" ht="12.75">
      <c r="A43" s="9" t="s">
        <v>129</v>
      </c>
      <c r="B43" s="7">
        <v>1920</v>
      </c>
      <c r="C43" s="7">
        <v>3916</v>
      </c>
      <c r="D43" s="36">
        <v>3742.4</v>
      </c>
      <c r="E43" s="7">
        <f t="shared" si="2"/>
        <v>95.56690500510724</v>
      </c>
      <c r="G43" s="40"/>
    </row>
    <row r="44" spans="1:7" ht="12.75">
      <c r="A44" s="10" t="s">
        <v>112</v>
      </c>
      <c r="B44" s="67">
        <v>0</v>
      </c>
      <c r="C44" s="67">
        <v>27</v>
      </c>
      <c r="D44" s="137">
        <v>27</v>
      </c>
      <c r="E44" s="7">
        <f t="shared" si="2"/>
        <v>100</v>
      </c>
      <c r="G44" s="40"/>
    </row>
    <row r="45" spans="1:7" ht="12.75">
      <c r="A45" s="10" t="s">
        <v>134</v>
      </c>
      <c r="B45" s="67">
        <v>250</v>
      </c>
      <c r="C45" s="67">
        <v>250</v>
      </c>
      <c r="D45" s="137">
        <v>243.9</v>
      </c>
      <c r="E45" s="7">
        <v>0</v>
      </c>
      <c r="G45" s="40"/>
    </row>
    <row r="46" spans="1:7" ht="12.75">
      <c r="A46" s="3" t="s">
        <v>74</v>
      </c>
      <c r="B46" s="7">
        <v>460</v>
      </c>
      <c r="C46" s="7">
        <v>1017</v>
      </c>
      <c r="D46" s="30">
        <v>823.2</v>
      </c>
      <c r="E46" s="7">
        <f t="shared" si="2"/>
        <v>80.94395280235989</v>
      </c>
      <c r="G46" s="41"/>
    </row>
    <row r="47" spans="1:7" ht="12.75">
      <c r="A47" s="3" t="s">
        <v>121</v>
      </c>
      <c r="B47" s="7">
        <v>3000</v>
      </c>
      <c r="C47" s="7">
        <v>3000</v>
      </c>
      <c r="D47" s="30">
        <v>0</v>
      </c>
      <c r="E47" s="7">
        <v>0</v>
      </c>
      <c r="G47" s="39"/>
    </row>
    <row r="48" spans="1:7" ht="12.75">
      <c r="A48" s="3" t="s">
        <v>105</v>
      </c>
      <c r="B48" s="37">
        <v>50</v>
      </c>
      <c r="C48" s="7">
        <v>50</v>
      </c>
      <c r="D48" s="30">
        <v>30.5</v>
      </c>
      <c r="E48" s="7">
        <v>0</v>
      </c>
      <c r="G48" s="39"/>
    </row>
    <row r="49" spans="1:5" ht="12.75">
      <c r="A49" s="3" t="s">
        <v>4</v>
      </c>
      <c r="B49" s="37">
        <v>1250</v>
      </c>
      <c r="C49" s="7">
        <v>1515</v>
      </c>
      <c r="D49" s="30">
        <v>1514.7</v>
      </c>
      <c r="E49" s="7">
        <f t="shared" si="2"/>
        <v>99.98019801980197</v>
      </c>
    </row>
    <row r="50" spans="1:5" ht="12.75">
      <c r="A50" s="3" t="s">
        <v>176</v>
      </c>
      <c r="B50" s="37">
        <v>0</v>
      </c>
      <c r="C50" s="7">
        <v>20</v>
      </c>
      <c r="D50" s="30">
        <v>19.2</v>
      </c>
      <c r="E50" s="7">
        <v>0</v>
      </c>
    </row>
    <row r="51" spans="1:5" ht="12.75">
      <c r="A51" s="3" t="s">
        <v>82</v>
      </c>
      <c r="B51" s="37">
        <v>0</v>
      </c>
      <c r="C51" s="7">
        <v>416</v>
      </c>
      <c r="D51" s="30">
        <v>415.1</v>
      </c>
      <c r="E51" s="7">
        <f t="shared" si="2"/>
        <v>99.78365384615385</v>
      </c>
    </row>
    <row r="52" spans="1:5" ht="12.75">
      <c r="A52" s="3" t="s">
        <v>75</v>
      </c>
      <c r="B52" s="37">
        <v>20</v>
      </c>
      <c r="C52" s="7">
        <v>20</v>
      </c>
      <c r="D52" s="30">
        <v>18.9</v>
      </c>
      <c r="E52" s="7">
        <f t="shared" si="2"/>
        <v>94.5</v>
      </c>
    </row>
    <row r="53" spans="1:5" ht="12.75">
      <c r="A53" s="3" t="s">
        <v>76</v>
      </c>
      <c r="B53" s="37">
        <v>400</v>
      </c>
      <c r="C53" s="7">
        <v>350</v>
      </c>
      <c r="D53" s="30">
        <v>110</v>
      </c>
      <c r="E53" s="7">
        <f t="shared" si="2"/>
        <v>31.428571428571427</v>
      </c>
    </row>
    <row r="54" spans="1:5" ht="12.75">
      <c r="A54" s="3" t="s">
        <v>115</v>
      </c>
      <c r="B54" s="37">
        <v>150</v>
      </c>
      <c r="C54" s="7">
        <v>185</v>
      </c>
      <c r="D54" s="30">
        <v>184.9</v>
      </c>
      <c r="E54" s="7">
        <f t="shared" si="2"/>
        <v>99.94594594594595</v>
      </c>
    </row>
    <row r="55" spans="1:5" ht="12.75">
      <c r="A55" s="3" t="s">
        <v>135</v>
      </c>
      <c r="B55" s="37">
        <v>4000</v>
      </c>
      <c r="C55" s="7">
        <v>4000</v>
      </c>
      <c r="D55" s="30">
        <v>3101.6</v>
      </c>
      <c r="E55" s="7">
        <f>D55/C55*100</f>
        <v>77.53999999999999</v>
      </c>
    </row>
    <row r="56" spans="1:5" ht="12.75">
      <c r="A56" s="3" t="s">
        <v>122</v>
      </c>
      <c r="B56" s="37">
        <v>0</v>
      </c>
      <c r="C56" s="7">
        <v>39</v>
      </c>
      <c r="D56" s="30">
        <v>38</v>
      </c>
      <c r="E56" s="7">
        <v>0</v>
      </c>
    </row>
    <row r="57" spans="1:5" ht="12.75">
      <c r="A57" s="3" t="s">
        <v>136</v>
      </c>
      <c r="B57" s="37">
        <v>0</v>
      </c>
      <c r="C57" s="7">
        <v>200</v>
      </c>
      <c r="D57" s="30">
        <v>199.1</v>
      </c>
      <c r="E57" s="7">
        <v>0</v>
      </c>
    </row>
    <row r="58" spans="1:5" ht="12.75">
      <c r="A58" s="3" t="s">
        <v>123</v>
      </c>
      <c r="B58" s="37">
        <v>150</v>
      </c>
      <c r="C58" s="7">
        <v>0</v>
      </c>
      <c r="D58" s="30">
        <v>0</v>
      </c>
      <c r="E58" s="7">
        <v>0</v>
      </c>
    </row>
    <row r="59" spans="1:5" ht="12.75">
      <c r="A59" s="3" t="s">
        <v>6</v>
      </c>
      <c r="B59" s="37">
        <v>5000</v>
      </c>
      <c r="C59" s="7">
        <v>4961</v>
      </c>
      <c r="D59" s="30">
        <v>4492.6</v>
      </c>
      <c r="E59" s="7">
        <f t="shared" si="2"/>
        <v>90.55835517032858</v>
      </c>
    </row>
    <row r="60" spans="1:5" ht="12.75">
      <c r="A60" s="10" t="s">
        <v>170</v>
      </c>
      <c r="B60" s="37">
        <v>0</v>
      </c>
      <c r="C60" s="7">
        <v>5647</v>
      </c>
      <c r="D60" s="137">
        <v>5493.4</v>
      </c>
      <c r="E60" s="7">
        <f t="shared" si="2"/>
        <v>97.27997166637152</v>
      </c>
    </row>
    <row r="61" spans="1:5" ht="12.75">
      <c r="A61" s="10" t="s">
        <v>127</v>
      </c>
      <c r="B61" s="51">
        <v>0</v>
      </c>
      <c r="C61" s="67">
        <v>625</v>
      </c>
      <c r="D61" s="137">
        <v>596.3</v>
      </c>
      <c r="E61" s="7">
        <v>0</v>
      </c>
    </row>
    <row r="62" spans="1:5" ht="13.5" thickBot="1">
      <c r="A62" s="5" t="s">
        <v>47</v>
      </c>
      <c r="B62" s="55">
        <v>850</v>
      </c>
      <c r="C62" s="139">
        <v>967</v>
      </c>
      <c r="D62" s="137">
        <v>921.4</v>
      </c>
      <c r="E62" s="7">
        <f t="shared" si="2"/>
        <v>95.28438469493278</v>
      </c>
    </row>
    <row r="63" spans="1:5" ht="13.5" thickBot="1">
      <c r="A63" s="13" t="s">
        <v>118</v>
      </c>
      <c r="B63" s="14">
        <v>30000</v>
      </c>
      <c r="C63" s="102">
        <v>29100</v>
      </c>
      <c r="D63" s="102">
        <v>17989.9</v>
      </c>
      <c r="E63" s="102">
        <f>D63/C63*100</f>
        <v>61.820962199312724</v>
      </c>
    </row>
    <row r="64" spans="1:7" ht="13.5" thickBot="1">
      <c r="A64" s="13" t="s">
        <v>91</v>
      </c>
      <c r="B64" s="15">
        <f>SUM(B65:B68)</f>
        <v>177976</v>
      </c>
      <c r="C64" s="58">
        <f>SUM(C65:C68)</f>
        <v>200702</v>
      </c>
      <c r="D64" s="58">
        <f>SUM(D65:D68)</f>
        <v>188548.5</v>
      </c>
      <c r="E64" s="102">
        <f>D64/C64*100</f>
        <v>93.94450478819344</v>
      </c>
      <c r="G64" s="1"/>
    </row>
    <row r="65" spans="1:7" ht="12.75">
      <c r="A65" s="2" t="s">
        <v>137</v>
      </c>
      <c r="B65" s="74">
        <v>450</v>
      </c>
      <c r="C65" s="69">
        <v>1235</v>
      </c>
      <c r="D65" s="63">
        <v>1012.5</v>
      </c>
      <c r="E65" s="69">
        <f t="shared" si="2"/>
        <v>81.9838056680162</v>
      </c>
      <c r="G65" s="1"/>
    </row>
    <row r="66" spans="1:7" ht="12.75">
      <c r="A66" s="73" t="s">
        <v>138</v>
      </c>
      <c r="B66" s="37">
        <v>136954</v>
      </c>
      <c r="C66" s="69">
        <v>94850</v>
      </c>
      <c r="D66" s="63">
        <v>83337.8</v>
      </c>
      <c r="E66" s="69">
        <f t="shared" si="2"/>
        <v>87.86273062730628</v>
      </c>
      <c r="G66" s="42"/>
    </row>
    <row r="67" spans="1:7" ht="12.75">
      <c r="A67" s="73" t="s">
        <v>139</v>
      </c>
      <c r="B67" s="72">
        <v>40572</v>
      </c>
      <c r="C67" s="86">
        <v>89344</v>
      </c>
      <c r="D67" s="63">
        <v>88925.4</v>
      </c>
      <c r="E67" s="69">
        <f t="shared" si="2"/>
        <v>99.53147385386819</v>
      </c>
      <c r="G67" s="42"/>
    </row>
    <row r="68" spans="1:7" ht="13.5" thickBot="1">
      <c r="A68" s="84" t="s">
        <v>82</v>
      </c>
      <c r="B68" s="55">
        <v>0</v>
      </c>
      <c r="C68" s="55">
        <v>15273</v>
      </c>
      <c r="D68" s="117">
        <v>15272.8</v>
      </c>
      <c r="E68" s="118">
        <v>0</v>
      </c>
      <c r="G68" s="42"/>
    </row>
    <row r="69" spans="1:7" ht="12.75">
      <c r="A69" s="140" t="s">
        <v>93</v>
      </c>
      <c r="B69" s="25" t="s">
        <v>77</v>
      </c>
      <c r="C69" s="27" t="s">
        <v>78</v>
      </c>
      <c r="D69" s="25" t="s">
        <v>79</v>
      </c>
      <c r="E69" s="25" t="s">
        <v>80</v>
      </c>
      <c r="G69" s="42"/>
    </row>
    <row r="70" spans="1:7" ht="13.5" thickBot="1">
      <c r="A70" s="141"/>
      <c r="B70" s="26" t="s">
        <v>130</v>
      </c>
      <c r="C70" s="28" t="s">
        <v>130</v>
      </c>
      <c r="D70" s="26" t="s">
        <v>183</v>
      </c>
      <c r="E70" s="26" t="s">
        <v>81</v>
      </c>
      <c r="G70" s="42"/>
    </row>
    <row r="71" spans="1:7" ht="13.5" thickBot="1">
      <c r="A71" s="75" t="s">
        <v>144</v>
      </c>
      <c r="B71" s="58">
        <f>SUM(B72:B78)</f>
        <v>520</v>
      </c>
      <c r="C71" s="58">
        <f>SUM(C72:C78)</f>
        <v>863</v>
      </c>
      <c r="D71" s="58">
        <f>SUM(D72:D78)</f>
        <v>443.1</v>
      </c>
      <c r="E71" s="102">
        <f>D71/C71*100</f>
        <v>51.3441483198146</v>
      </c>
      <c r="G71" s="42"/>
    </row>
    <row r="72" spans="1:7" ht="12.75">
      <c r="A72" s="11" t="s">
        <v>16</v>
      </c>
      <c r="B72" s="74">
        <v>20</v>
      </c>
      <c r="C72" s="119">
        <v>20</v>
      </c>
      <c r="D72" s="120">
        <v>0</v>
      </c>
      <c r="E72" s="107">
        <f aca="true" t="shared" si="3" ref="E72:E77">D72/C72*100</f>
        <v>0</v>
      </c>
      <c r="G72" s="42"/>
    </row>
    <row r="73" spans="1:7" ht="12.75">
      <c r="A73" s="9" t="s">
        <v>140</v>
      </c>
      <c r="B73" s="51">
        <v>300</v>
      </c>
      <c r="C73" s="103">
        <v>300</v>
      </c>
      <c r="D73" s="63">
        <v>202.1</v>
      </c>
      <c r="E73" s="69">
        <f t="shared" si="3"/>
        <v>67.36666666666666</v>
      </c>
      <c r="G73" s="42"/>
    </row>
    <row r="74" spans="1:7" ht="12.75">
      <c r="A74" s="3" t="s">
        <v>106</v>
      </c>
      <c r="B74" s="51">
        <v>70</v>
      </c>
      <c r="C74" s="103">
        <v>70</v>
      </c>
      <c r="D74" s="63">
        <v>0</v>
      </c>
      <c r="E74" s="69">
        <f t="shared" si="3"/>
        <v>0</v>
      </c>
      <c r="G74" s="1"/>
    </row>
    <row r="75" spans="1:5" ht="12.75">
      <c r="A75" s="3" t="s">
        <v>141</v>
      </c>
      <c r="B75" s="51">
        <v>35</v>
      </c>
      <c r="C75" s="103">
        <v>218</v>
      </c>
      <c r="D75" s="63">
        <v>202.5</v>
      </c>
      <c r="E75" s="69">
        <f t="shared" si="3"/>
        <v>92.88990825688074</v>
      </c>
    </row>
    <row r="76" spans="1:5" ht="12.75">
      <c r="A76" s="3" t="s">
        <v>142</v>
      </c>
      <c r="B76" s="51">
        <v>0</v>
      </c>
      <c r="C76" s="103">
        <v>0</v>
      </c>
      <c r="D76" s="63">
        <v>0</v>
      </c>
      <c r="E76" s="69">
        <v>0</v>
      </c>
    </row>
    <row r="77" spans="1:5" ht="12.75">
      <c r="A77" s="3" t="s">
        <v>143</v>
      </c>
      <c r="B77" s="51">
        <v>95</v>
      </c>
      <c r="C77" s="103">
        <v>95</v>
      </c>
      <c r="D77" s="63">
        <v>0</v>
      </c>
      <c r="E77" s="69">
        <f t="shared" si="3"/>
        <v>0</v>
      </c>
    </row>
    <row r="78" spans="1:5" ht="13.5" thickBot="1">
      <c r="A78" s="5" t="s">
        <v>171</v>
      </c>
      <c r="B78" s="55">
        <v>0</v>
      </c>
      <c r="C78" s="104">
        <v>160</v>
      </c>
      <c r="D78" s="63">
        <v>38.5</v>
      </c>
      <c r="E78" s="69">
        <v>0</v>
      </c>
    </row>
    <row r="79" spans="1:7" ht="13.5" thickBot="1">
      <c r="A79" s="13" t="s">
        <v>95</v>
      </c>
      <c r="B79" s="14">
        <f>SUM(B80:B81)</f>
        <v>514</v>
      </c>
      <c r="C79" s="102">
        <f>SUM(C80:C81)</f>
        <v>514</v>
      </c>
      <c r="D79" s="102">
        <f>SUM(D80:D81)</f>
        <v>426.7</v>
      </c>
      <c r="E79" s="102">
        <f aca="true" t="shared" si="4" ref="E79:E84">D79/C79*100</f>
        <v>83.01556420233463</v>
      </c>
      <c r="G79" s="1"/>
    </row>
    <row r="80" spans="1:7" ht="12.75">
      <c r="A80" s="49" t="s">
        <v>56</v>
      </c>
      <c r="B80" s="53">
        <v>114</v>
      </c>
      <c r="C80" s="119">
        <v>114</v>
      </c>
      <c r="D80" s="120">
        <v>87.5</v>
      </c>
      <c r="E80" s="69">
        <f t="shared" si="4"/>
        <v>76.75438596491229</v>
      </c>
      <c r="G80" s="40"/>
    </row>
    <row r="81" spans="1:7" ht="13.5" thickBot="1">
      <c r="A81" s="50" t="s">
        <v>55</v>
      </c>
      <c r="B81" s="52">
        <v>400</v>
      </c>
      <c r="C81" s="104">
        <v>400</v>
      </c>
      <c r="D81" s="64">
        <v>339.2</v>
      </c>
      <c r="E81" s="69">
        <f t="shared" si="4"/>
        <v>84.8</v>
      </c>
      <c r="G81" s="40"/>
    </row>
    <row r="82" spans="1:7" ht="13.5" thickBot="1">
      <c r="A82" s="76" t="s">
        <v>145</v>
      </c>
      <c r="B82" s="77">
        <f>SUM(B83:B96)</f>
        <v>54695</v>
      </c>
      <c r="C82" s="102">
        <f>SUM(C83:C96)</f>
        <v>55637</v>
      </c>
      <c r="D82" s="102">
        <f>SUM(D83:D96)</f>
        <v>55627.9</v>
      </c>
      <c r="E82" s="102">
        <f t="shared" si="4"/>
        <v>99.98364397792837</v>
      </c>
      <c r="G82" s="1"/>
    </row>
    <row r="83" spans="1:7" ht="12.75">
      <c r="A83" s="2" t="s">
        <v>31</v>
      </c>
      <c r="B83" s="82">
        <v>12500</v>
      </c>
      <c r="C83" s="107">
        <v>12647</v>
      </c>
      <c r="D83" s="107">
        <v>12646.9</v>
      </c>
      <c r="E83" s="107">
        <f t="shared" si="4"/>
        <v>99.9992092986479</v>
      </c>
      <c r="G83" s="40"/>
    </row>
    <row r="84" spans="1:7" ht="12.75">
      <c r="A84" s="3" t="s">
        <v>180</v>
      </c>
      <c r="B84" s="89">
        <v>2150</v>
      </c>
      <c r="C84" s="121">
        <v>2432</v>
      </c>
      <c r="D84" s="69">
        <v>2432</v>
      </c>
      <c r="E84" s="69">
        <f t="shared" si="4"/>
        <v>100</v>
      </c>
      <c r="G84" s="40"/>
    </row>
    <row r="85" spans="1:7" ht="12.75">
      <c r="A85" s="9" t="s">
        <v>32</v>
      </c>
      <c r="B85" s="72">
        <v>5500</v>
      </c>
      <c r="C85" s="69">
        <v>5500</v>
      </c>
      <c r="D85" s="112">
        <v>5500</v>
      </c>
      <c r="E85" s="112">
        <f>D85/C85*100</f>
        <v>100</v>
      </c>
      <c r="G85" s="40"/>
    </row>
    <row r="86" spans="1:7" ht="12.75">
      <c r="A86" s="9" t="s">
        <v>33</v>
      </c>
      <c r="B86" s="90">
        <v>3200</v>
      </c>
      <c r="C86" s="112">
        <v>3208</v>
      </c>
      <c r="D86" s="112">
        <v>3208</v>
      </c>
      <c r="E86" s="112">
        <f>D86/C86*100</f>
        <v>100</v>
      </c>
      <c r="G86" s="39"/>
    </row>
    <row r="87" spans="1:5" ht="12.75">
      <c r="A87" s="3" t="s">
        <v>34</v>
      </c>
      <c r="B87" s="90">
        <v>3133</v>
      </c>
      <c r="C87" s="112">
        <v>3133</v>
      </c>
      <c r="D87" s="69">
        <v>3133</v>
      </c>
      <c r="E87" s="69">
        <f>D87/C87*100</f>
        <v>100</v>
      </c>
    </row>
    <row r="88" spans="1:5" ht="12.75">
      <c r="A88" s="3" t="s">
        <v>35</v>
      </c>
      <c r="B88" s="90">
        <v>4210</v>
      </c>
      <c r="C88" s="112">
        <v>4230</v>
      </c>
      <c r="D88" s="69">
        <v>4230</v>
      </c>
      <c r="E88" s="69">
        <f>D88/C88*100</f>
        <v>100</v>
      </c>
    </row>
    <row r="89" spans="1:5" ht="12.75">
      <c r="A89" s="3" t="s">
        <v>36</v>
      </c>
      <c r="B89" s="90">
        <v>4023</v>
      </c>
      <c r="C89" s="112">
        <v>4023</v>
      </c>
      <c r="D89" s="69">
        <v>4023</v>
      </c>
      <c r="E89" s="69">
        <f aca="true" t="shared" si="5" ref="E89:E96">D89/C89*100</f>
        <v>100</v>
      </c>
    </row>
    <row r="90" spans="1:5" ht="12.75">
      <c r="A90" s="3" t="s">
        <v>37</v>
      </c>
      <c r="B90" s="90">
        <v>3924</v>
      </c>
      <c r="C90" s="112">
        <v>3959</v>
      </c>
      <c r="D90" s="69">
        <v>3959</v>
      </c>
      <c r="E90" s="69">
        <f t="shared" si="5"/>
        <v>100</v>
      </c>
    </row>
    <row r="91" spans="1:5" ht="12.75">
      <c r="A91" s="3" t="s">
        <v>38</v>
      </c>
      <c r="B91" s="90">
        <v>2325</v>
      </c>
      <c r="C91" s="112">
        <v>2325</v>
      </c>
      <c r="D91" s="69">
        <v>2325</v>
      </c>
      <c r="E91" s="69">
        <f t="shared" si="5"/>
        <v>100</v>
      </c>
    </row>
    <row r="92" spans="1:5" ht="12.75">
      <c r="A92" s="3" t="s">
        <v>39</v>
      </c>
      <c r="B92" s="90">
        <v>3100</v>
      </c>
      <c r="C92" s="112">
        <v>3128</v>
      </c>
      <c r="D92" s="69">
        <v>3128</v>
      </c>
      <c r="E92" s="69">
        <f t="shared" si="5"/>
        <v>100</v>
      </c>
    </row>
    <row r="93" spans="1:5" ht="12.75">
      <c r="A93" s="3" t="s">
        <v>40</v>
      </c>
      <c r="B93" s="90">
        <v>4300</v>
      </c>
      <c r="C93" s="112">
        <v>4300</v>
      </c>
      <c r="D93" s="69">
        <v>4300</v>
      </c>
      <c r="E93" s="69">
        <f t="shared" si="5"/>
        <v>100</v>
      </c>
    </row>
    <row r="94" spans="1:5" ht="12.75">
      <c r="A94" s="3" t="s">
        <v>181</v>
      </c>
      <c r="B94" s="90">
        <v>4000</v>
      </c>
      <c r="C94" s="112">
        <v>4218</v>
      </c>
      <c r="D94" s="69">
        <v>4218.2</v>
      </c>
      <c r="E94" s="69">
        <f t="shared" si="5"/>
        <v>100.00474158368895</v>
      </c>
    </row>
    <row r="95" spans="1:5" ht="12.75">
      <c r="A95" s="3" t="s">
        <v>41</v>
      </c>
      <c r="B95" s="90">
        <v>1000</v>
      </c>
      <c r="C95" s="112">
        <v>1000</v>
      </c>
      <c r="D95" s="69">
        <v>1000</v>
      </c>
      <c r="E95" s="69">
        <f t="shared" si="5"/>
        <v>100</v>
      </c>
    </row>
    <row r="96" spans="1:7" ht="13.5" thickBot="1">
      <c r="A96" s="91" t="s">
        <v>169</v>
      </c>
      <c r="B96" s="90">
        <v>1330</v>
      </c>
      <c r="C96" s="112">
        <v>1534</v>
      </c>
      <c r="D96" s="63">
        <v>1524.8</v>
      </c>
      <c r="E96" s="69">
        <f t="shared" si="5"/>
        <v>99.40026075619296</v>
      </c>
      <c r="G96" s="43"/>
    </row>
    <row r="97" spans="1:7" ht="13.5" thickBot="1">
      <c r="A97" s="66" t="s">
        <v>42</v>
      </c>
      <c r="B97" s="15">
        <f>SUM(B98:B109)</f>
        <v>12282</v>
      </c>
      <c r="C97" s="125">
        <f>SUM(C98:C109)</f>
        <v>12075</v>
      </c>
      <c r="D97" s="58">
        <f>SUM(D98:D109)</f>
        <v>9881.300000000001</v>
      </c>
      <c r="E97" s="126">
        <f aca="true" t="shared" si="6" ref="E97:E105">D97/C97*100</f>
        <v>81.83271221532092</v>
      </c>
      <c r="G97" s="43"/>
    </row>
    <row r="98" spans="1:7" ht="12.75">
      <c r="A98" s="45" t="s">
        <v>48</v>
      </c>
      <c r="B98" s="74">
        <v>385</v>
      </c>
      <c r="C98" s="74">
        <v>396</v>
      </c>
      <c r="D98" s="122">
        <v>395.9</v>
      </c>
      <c r="E98" s="82">
        <f t="shared" si="6"/>
        <v>99.97474747474747</v>
      </c>
      <c r="G98" s="43"/>
    </row>
    <row r="99" spans="1:5" ht="12.75">
      <c r="A99" s="46" t="s">
        <v>49</v>
      </c>
      <c r="B99" s="51">
        <v>283</v>
      </c>
      <c r="C99" s="51">
        <v>310</v>
      </c>
      <c r="D99" s="54">
        <v>261.2</v>
      </c>
      <c r="E99" s="72">
        <f t="shared" si="6"/>
        <v>84.25806451612902</v>
      </c>
    </row>
    <row r="100" spans="1:5" ht="12.75">
      <c r="A100" s="46" t="s">
        <v>50</v>
      </c>
      <c r="B100" s="54">
        <v>3000</v>
      </c>
      <c r="C100" s="54">
        <v>2871</v>
      </c>
      <c r="D100" s="54">
        <v>2188.7</v>
      </c>
      <c r="E100" s="72">
        <f t="shared" si="6"/>
        <v>76.23476140717518</v>
      </c>
    </row>
    <row r="101" spans="1:7" ht="12.75">
      <c r="A101" s="46" t="s">
        <v>146</v>
      </c>
      <c r="B101" s="54">
        <v>1500</v>
      </c>
      <c r="C101" s="54">
        <v>1442</v>
      </c>
      <c r="D101" s="54">
        <v>1422.1</v>
      </c>
      <c r="E101" s="72">
        <f t="shared" si="6"/>
        <v>98.61997226074895</v>
      </c>
      <c r="G101" s="43"/>
    </row>
    <row r="102" spans="1:7" ht="12.75">
      <c r="A102" s="46" t="s">
        <v>172</v>
      </c>
      <c r="B102" s="54">
        <v>0</v>
      </c>
      <c r="C102" s="54">
        <v>3</v>
      </c>
      <c r="D102" s="54">
        <v>3</v>
      </c>
      <c r="E102" s="72">
        <f t="shared" si="6"/>
        <v>100</v>
      </c>
      <c r="G102" s="43"/>
    </row>
    <row r="103" spans="1:7" ht="12.75">
      <c r="A103" s="46" t="s">
        <v>147</v>
      </c>
      <c r="B103" s="54">
        <v>920</v>
      </c>
      <c r="C103" s="54">
        <v>1047</v>
      </c>
      <c r="D103" s="54">
        <v>981.2</v>
      </c>
      <c r="E103" s="72">
        <f t="shared" si="6"/>
        <v>93.71537726838586</v>
      </c>
      <c r="G103" s="43"/>
    </row>
    <row r="104" spans="1:7" ht="12.75">
      <c r="A104" s="46" t="s">
        <v>51</v>
      </c>
      <c r="B104" s="54">
        <v>425</v>
      </c>
      <c r="C104" s="54">
        <v>426</v>
      </c>
      <c r="D104" s="54">
        <v>425.6</v>
      </c>
      <c r="E104" s="72">
        <f t="shared" si="6"/>
        <v>99.90610328638499</v>
      </c>
      <c r="G104" s="43"/>
    </row>
    <row r="105" spans="1:7" ht="12.75">
      <c r="A105" s="46" t="s">
        <v>124</v>
      </c>
      <c r="B105" s="51">
        <v>356</v>
      </c>
      <c r="C105" s="51">
        <v>396</v>
      </c>
      <c r="D105" s="54">
        <v>360.3</v>
      </c>
      <c r="E105" s="72">
        <f t="shared" si="6"/>
        <v>90.98484848484848</v>
      </c>
      <c r="G105" s="43"/>
    </row>
    <row r="106" spans="1:7" ht="12.75">
      <c r="A106" s="3" t="s">
        <v>61</v>
      </c>
      <c r="B106" s="54">
        <v>4900</v>
      </c>
      <c r="C106" s="54">
        <v>4666</v>
      </c>
      <c r="D106" s="37">
        <v>3833.7</v>
      </c>
      <c r="E106" s="72">
        <f>D106/C106*100</f>
        <v>82.16245177882554</v>
      </c>
      <c r="G106" s="41"/>
    </row>
    <row r="107" spans="1:7" ht="12.75">
      <c r="A107" s="47" t="s">
        <v>86</v>
      </c>
      <c r="B107" s="37">
        <v>3</v>
      </c>
      <c r="C107" s="37">
        <v>3</v>
      </c>
      <c r="D107" s="54">
        <v>0.5</v>
      </c>
      <c r="E107" s="72">
        <v>0</v>
      </c>
      <c r="G107" s="41"/>
    </row>
    <row r="108" spans="1:7" ht="12.75">
      <c r="A108" s="47" t="s">
        <v>85</v>
      </c>
      <c r="B108" s="51">
        <v>10</v>
      </c>
      <c r="C108" s="51">
        <v>15</v>
      </c>
      <c r="D108" s="123">
        <v>9.1</v>
      </c>
      <c r="E108" s="89">
        <v>0</v>
      </c>
      <c r="G108" s="43"/>
    </row>
    <row r="109" spans="1:5" ht="13.5" thickBot="1">
      <c r="A109" s="48" t="s">
        <v>113</v>
      </c>
      <c r="B109" s="55">
        <v>500</v>
      </c>
      <c r="C109" s="55">
        <v>500</v>
      </c>
      <c r="D109" s="124">
        <v>0</v>
      </c>
      <c r="E109" s="83">
        <v>0</v>
      </c>
    </row>
    <row r="110" spans="1:5" ht="13.5" thickBot="1">
      <c r="A110" s="13" t="s">
        <v>96</v>
      </c>
      <c r="B110" s="14">
        <f>SUM(B111:B112)</f>
        <v>10910</v>
      </c>
      <c r="C110" s="102">
        <f>SUM(C111:C112)</f>
        <v>10960</v>
      </c>
      <c r="D110" s="102">
        <f>SUM(D111:D112)</f>
        <v>10531.800000000001</v>
      </c>
      <c r="E110" s="102">
        <f aca="true" t="shared" si="7" ref="E110:E131">D110/C110*100</f>
        <v>96.09306569343067</v>
      </c>
    </row>
    <row r="111" spans="1:5" ht="12.75">
      <c r="A111" s="3" t="s">
        <v>7</v>
      </c>
      <c r="B111" s="7">
        <v>8640</v>
      </c>
      <c r="C111" s="69">
        <v>9540</v>
      </c>
      <c r="D111" s="69">
        <v>9144.1</v>
      </c>
      <c r="E111" s="69">
        <f t="shared" si="7"/>
        <v>95.85010482180294</v>
      </c>
    </row>
    <row r="112" spans="1:5" ht="13.5" thickBot="1">
      <c r="A112" s="3" t="s">
        <v>8</v>
      </c>
      <c r="B112" s="7">
        <v>2270</v>
      </c>
      <c r="C112" s="69">
        <v>1420</v>
      </c>
      <c r="D112" s="69">
        <v>1387.7</v>
      </c>
      <c r="E112" s="69">
        <f t="shared" si="7"/>
        <v>97.72535211267606</v>
      </c>
    </row>
    <row r="113" spans="1:5" ht="13.5" thickBot="1">
      <c r="A113" s="13" t="s">
        <v>97</v>
      </c>
      <c r="B113" s="14">
        <f>SUM(B114:B118)</f>
        <v>107589</v>
      </c>
      <c r="C113" s="102">
        <f>SUM(C114:C118)</f>
        <v>115891</v>
      </c>
      <c r="D113" s="102">
        <f>SUM(D114:D118)</f>
        <v>105307.7</v>
      </c>
      <c r="E113" s="102">
        <f t="shared" si="7"/>
        <v>90.86788447765572</v>
      </c>
    </row>
    <row r="114" spans="1:5" ht="12.75">
      <c r="A114" s="2" t="s">
        <v>128</v>
      </c>
      <c r="B114" s="12">
        <v>72965</v>
      </c>
      <c r="C114" s="107">
        <v>79115</v>
      </c>
      <c r="D114" s="107">
        <v>69360</v>
      </c>
      <c r="E114" s="107">
        <f t="shared" si="7"/>
        <v>87.6698476900714</v>
      </c>
    </row>
    <row r="115" spans="1:7" ht="12.75">
      <c r="A115" s="9" t="s">
        <v>148</v>
      </c>
      <c r="B115" s="65">
        <v>3000</v>
      </c>
      <c r="C115" s="112">
        <v>3000</v>
      </c>
      <c r="D115" s="69">
        <v>1834.3</v>
      </c>
      <c r="E115" s="69">
        <f t="shared" si="7"/>
        <v>61.14333333333333</v>
      </c>
      <c r="G115" s="40"/>
    </row>
    <row r="116" spans="1:7" ht="12.75">
      <c r="A116" s="9" t="s">
        <v>149</v>
      </c>
      <c r="B116" s="7">
        <v>3730</v>
      </c>
      <c r="C116" s="69">
        <v>3730</v>
      </c>
      <c r="D116" s="121">
        <v>3400.8</v>
      </c>
      <c r="E116" s="121">
        <f t="shared" si="7"/>
        <v>91.17426273458446</v>
      </c>
      <c r="G116" s="40"/>
    </row>
    <row r="117" spans="1:7" ht="12.75">
      <c r="A117" s="10" t="s">
        <v>150</v>
      </c>
      <c r="B117" s="59">
        <v>27894</v>
      </c>
      <c r="C117" s="121">
        <v>30046</v>
      </c>
      <c r="D117" s="121">
        <v>30659.7</v>
      </c>
      <c r="E117" s="121">
        <f t="shared" si="7"/>
        <v>102.042534780004</v>
      </c>
      <c r="G117" s="40"/>
    </row>
    <row r="118" spans="1:7" ht="13.5" thickBot="1">
      <c r="A118" s="5" t="s">
        <v>82</v>
      </c>
      <c r="B118" s="17">
        <v>0</v>
      </c>
      <c r="C118" s="118">
        <v>0</v>
      </c>
      <c r="D118" s="118">
        <v>52.9</v>
      </c>
      <c r="E118" s="118">
        <v>0</v>
      </c>
      <c r="G118" s="40"/>
    </row>
    <row r="119" spans="1:5" ht="13.5" thickBot="1">
      <c r="A119" s="61" t="s">
        <v>186</v>
      </c>
      <c r="B119" s="60">
        <f>SUM(B120:B125)</f>
        <v>9557</v>
      </c>
      <c r="C119" s="60">
        <f>SUM(C120:C125)</f>
        <v>11042</v>
      </c>
      <c r="D119" s="132">
        <f>SUM(D120:D125)</f>
        <v>10806.2</v>
      </c>
      <c r="E119" s="60">
        <f t="shared" si="7"/>
        <v>97.86451729759102</v>
      </c>
    </row>
    <row r="120" spans="1:7" s="24" customFormat="1" ht="12.75">
      <c r="A120" s="49" t="s">
        <v>53</v>
      </c>
      <c r="B120" s="38">
        <v>780</v>
      </c>
      <c r="C120" s="119">
        <v>958</v>
      </c>
      <c r="D120" s="119">
        <v>955.2</v>
      </c>
      <c r="E120" s="100">
        <f t="shared" si="7"/>
        <v>99.70772442588726</v>
      </c>
      <c r="G120" s="44"/>
    </row>
    <row r="121" spans="1:7" s="24" customFormat="1" ht="12.75">
      <c r="A121" s="57" t="s">
        <v>119</v>
      </c>
      <c r="B121" s="56">
        <v>90</v>
      </c>
      <c r="C121" s="133">
        <v>90</v>
      </c>
      <c r="D121" s="103">
        <v>41.3</v>
      </c>
      <c r="E121" s="111">
        <f t="shared" si="7"/>
        <v>45.888888888888886</v>
      </c>
      <c r="G121" s="44"/>
    </row>
    <row r="122" spans="1:7" s="24" customFormat="1" ht="12.75">
      <c r="A122" s="57" t="s">
        <v>52</v>
      </c>
      <c r="B122" s="67">
        <v>100</v>
      </c>
      <c r="C122" s="103">
        <v>100</v>
      </c>
      <c r="D122" s="103">
        <v>34.2</v>
      </c>
      <c r="E122" s="131">
        <f t="shared" si="7"/>
        <v>34.2</v>
      </c>
      <c r="G122" s="44"/>
    </row>
    <row r="123" spans="1:7" s="24" customFormat="1" ht="12.75">
      <c r="A123" s="57" t="s">
        <v>54</v>
      </c>
      <c r="B123" s="78">
        <v>2247</v>
      </c>
      <c r="C123" s="134">
        <v>2247</v>
      </c>
      <c r="D123" s="69">
        <v>2220</v>
      </c>
      <c r="E123" s="86">
        <f t="shared" si="7"/>
        <v>98.79839786381842</v>
      </c>
      <c r="G123" s="44"/>
    </row>
    <row r="124" spans="1:7" s="24" customFormat="1" ht="12.75">
      <c r="A124" s="50" t="s">
        <v>151</v>
      </c>
      <c r="B124" s="79">
        <v>70</v>
      </c>
      <c r="C124" s="135">
        <v>70</v>
      </c>
      <c r="D124" s="121">
        <v>34.5</v>
      </c>
      <c r="E124" s="86">
        <f t="shared" si="7"/>
        <v>49.28571428571429</v>
      </c>
      <c r="G124" s="44"/>
    </row>
    <row r="125" spans="1:7" s="24" customFormat="1" ht="13.5" thickBot="1">
      <c r="A125" s="80" t="s">
        <v>152</v>
      </c>
      <c r="B125" s="81">
        <v>6270</v>
      </c>
      <c r="C125" s="136">
        <v>7577</v>
      </c>
      <c r="D125" s="136">
        <v>7521</v>
      </c>
      <c r="E125" s="101">
        <f t="shared" si="7"/>
        <v>99.26092120892174</v>
      </c>
      <c r="G125" s="44"/>
    </row>
    <row r="126" spans="1:7" ht="13.5" thickBot="1">
      <c r="A126" s="13" t="s">
        <v>98</v>
      </c>
      <c r="B126" s="14">
        <f>SUM(B127:B130)</f>
        <v>33000</v>
      </c>
      <c r="C126" s="102">
        <f>SUM(C127:C130)</f>
        <v>35947</v>
      </c>
      <c r="D126" s="102">
        <f>SUM(D127:D130)</f>
        <v>34825.8</v>
      </c>
      <c r="E126" s="129">
        <f t="shared" si="7"/>
        <v>96.8809636409158</v>
      </c>
      <c r="G126" s="39"/>
    </row>
    <row r="127" spans="1:5" ht="12.75">
      <c r="A127" s="2" t="s">
        <v>153</v>
      </c>
      <c r="B127" s="36">
        <v>5039</v>
      </c>
      <c r="C127" s="130">
        <v>5039</v>
      </c>
      <c r="D127" s="112">
        <v>4330.8</v>
      </c>
      <c r="E127" s="86">
        <f t="shared" si="7"/>
        <v>85.94562413177218</v>
      </c>
    </row>
    <row r="128" spans="1:5" ht="12.75">
      <c r="A128" s="3" t="s">
        <v>20</v>
      </c>
      <c r="B128" s="30">
        <v>2112</v>
      </c>
      <c r="C128" s="86">
        <v>5059</v>
      </c>
      <c r="D128" s="69">
        <v>5028.3</v>
      </c>
      <c r="E128" s="86">
        <f t="shared" si="7"/>
        <v>99.39316070369638</v>
      </c>
    </row>
    <row r="129" spans="1:7" ht="12.75">
      <c r="A129" s="6" t="s">
        <v>24</v>
      </c>
      <c r="B129" s="30">
        <v>19147</v>
      </c>
      <c r="C129" s="86">
        <v>19147</v>
      </c>
      <c r="D129" s="69">
        <v>18786.8</v>
      </c>
      <c r="E129" s="86">
        <f t="shared" si="7"/>
        <v>98.118765341829</v>
      </c>
      <c r="G129" s="40"/>
    </row>
    <row r="130" spans="1:7" ht="13.5" thickBot="1">
      <c r="A130" s="5" t="s">
        <v>25</v>
      </c>
      <c r="B130" s="30">
        <v>6702</v>
      </c>
      <c r="C130" s="86">
        <v>6702</v>
      </c>
      <c r="D130" s="121">
        <v>6679.9</v>
      </c>
      <c r="E130" s="131">
        <f>D130/C130*100</f>
        <v>99.67024768725753</v>
      </c>
      <c r="G130" s="40"/>
    </row>
    <row r="131" spans="1:5" ht="13.5" thickBot="1">
      <c r="A131" s="16" t="s">
        <v>99</v>
      </c>
      <c r="B131" s="14">
        <f>SUM(B132:B133)</f>
        <v>472</v>
      </c>
      <c r="C131" s="102">
        <f>SUM(C132:C133)</f>
        <v>514</v>
      </c>
      <c r="D131" s="102">
        <f>SUM(D132:D133)</f>
        <v>503.5</v>
      </c>
      <c r="E131" s="102">
        <f t="shared" si="7"/>
        <v>97.95719844357976</v>
      </c>
    </row>
    <row r="132" spans="1:5" ht="12.75">
      <c r="A132" s="2" t="s">
        <v>21</v>
      </c>
      <c r="B132" s="35">
        <v>472</v>
      </c>
      <c r="C132" s="100">
        <v>514</v>
      </c>
      <c r="D132" s="127">
        <v>503.5</v>
      </c>
      <c r="E132" s="107">
        <f>D132/C132*100</f>
        <v>97.95719844357976</v>
      </c>
    </row>
    <row r="133" spans="1:5" ht="13.5" thickBot="1">
      <c r="A133" s="5" t="s">
        <v>83</v>
      </c>
      <c r="B133" s="62">
        <v>0</v>
      </c>
      <c r="C133" s="101">
        <v>0</v>
      </c>
      <c r="D133" s="128">
        <v>0</v>
      </c>
      <c r="E133" s="105">
        <v>0</v>
      </c>
    </row>
    <row r="134" spans="1:5" ht="13.5" thickBot="1">
      <c r="A134" s="13" t="s">
        <v>166</v>
      </c>
      <c r="B134" s="14">
        <f>SUM(B135:B145)</f>
        <v>77096</v>
      </c>
      <c r="C134" s="14">
        <f>SUM(C135:C145)</f>
        <v>258533</v>
      </c>
      <c r="D134" s="14">
        <f>SUM(D135:D145)</f>
        <v>219360.59999999998</v>
      </c>
      <c r="E134" s="99">
        <f>D134/C134*100</f>
        <v>84.84820119675244</v>
      </c>
    </row>
    <row r="135" spans="1:5" ht="12.75">
      <c r="A135" s="2" t="s">
        <v>15</v>
      </c>
      <c r="B135" s="12">
        <v>996</v>
      </c>
      <c r="C135" s="12">
        <v>1161</v>
      </c>
      <c r="D135" s="98">
        <v>1252.4</v>
      </c>
      <c r="E135" s="12">
        <f>D135/C135*100</f>
        <v>107.87252368647717</v>
      </c>
    </row>
    <row r="136" spans="1:5" ht="12.75">
      <c r="A136" s="3" t="s">
        <v>9</v>
      </c>
      <c r="B136" s="7">
        <v>2700</v>
      </c>
      <c r="C136" s="7">
        <v>2700</v>
      </c>
      <c r="D136" s="68">
        <v>832.8</v>
      </c>
      <c r="E136" s="7">
        <f>D136/C136*100</f>
        <v>30.84444444444444</v>
      </c>
    </row>
    <row r="137" spans="1:5" ht="12.75">
      <c r="A137" s="3" t="s">
        <v>117</v>
      </c>
      <c r="B137" s="7">
        <v>2800</v>
      </c>
      <c r="C137" s="7">
        <v>2225</v>
      </c>
      <c r="D137" s="68">
        <v>2071.3</v>
      </c>
      <c r="E137" s="4">
        <f>D137/C137*100</f>
        <v>93.09213483146068</v>
      </c>
    </row>
    <row r="138" spans="1:5" ht="12.75">
      <c r="A138" s="3" t="s">
        <v>116</v>
      </c>
      <c r="B138" s="7">
        <v>31500</v>
      </c>
      <c r="C138" s="7">
        <v>209677</v>
      </c>
      <c r="D138" s="68">
        <v>178374.4</v>
      </c>
      <c r="E138" s="7">
        <f>D138/C138*100</f>
        <v>85.07103783438336</v>
      </c>
    </row>
    <row r="139" spans="1:5" ht="12.75">
      <c r="A139" s="3" t="s">
        <v>125</v>
      </c>
      <c r="B139" s="7" t="s">
        <v>120</v>
      </c>
      <c r="C139" s="92" t="s">
        <v>120</v>
      </c>
      <c r="D139" s="93"/>
      <c r="E139" s="92" t="s">
        <v>120</v>
      </c>
    </row>
    <row r="140" spans="1:5" ht="12.75">
      <c r="A140" s="3" t="s">
        <v>44</v>
      </c>
      <c r="B140" s="7">
        <v>5000</v>
      </c>
      <c r="C140" s="7">
        <v>5000</v>
      </c>
      <c r="D140" s="68">
        <v>2345</v>
      </c>
      <c r="E140" s="7">
        <f>D140/C140*100</f>
        <v>46.9</v>
      </c>
    </row>
    <row r="141" spans="1:5" ht="12.75">
      <c r="A141" s="9" t="s">
        <v>43</v>
      </c>
      <c r="B141" s="7">
        <v>3600</v>
      </c>
      <c r="C141" s="7">
        <v>3600</v>
      </c>
      <c r="D141" s="97">
        <v>416.8</v>
      </c>
      <c r="E141" s="7">
        <f>D141/C141*100</f>
        <v>11.57777777777778</v>
      </c>
    </row>
    <row r="142" spans="1:5" ht="13.5" thickBot="1">
      <c r="A142" s="5" t="s">
        <v>45</v>
      </c>
      <c r="B142" s="17">
        <v>3500</v>
      </c>
      <c r="C142" s="17">
        <v>8000</v>
      </c>
      <c r="D142" s="96">
        <v>7350</v>
      </c>
      <c r="E142" s="17">
        <f>D142/C142*100</f>
        <v>91.875</v>
      </c>
    </row>
    <row r="143" spans="1:5" ht="12.75">
      <c r="A143" s="140" t="s">
        <v>100</v>
      </c>
      <c r="B143" s="25" t="s">
        <v>77</v>
      </c>
      <c r="C143" s="25" t="s">
        <v>78</v>
      </c>
      <c r="D143" s="25" t="s">
        <v>79</v>
      </c>
      <c r="E143" s="25" t="s">
        <v>80</v>
      </c>
    </row>
    <row r="144" spans="1:5" ht="13.5" thickBot="1">
      <c r="A144" s="141"/>
      <c r="B144" s="26" t="s">
        <v>130</v>
      </c>
      <c r="C144" s="26" t="s">
        <v>130</v>
      </c>
      <c r="D144" s="26" t="s">
        <v>183</v>
      </c>
      <c r="E144" s="26" t="s">
        <v>81</v>
      </c>
    </row>
    <row r="145" spans="1:5" ht="12.75">
      <c r="A145" s="31" t="s">
        <v>58</v>
      </c>
      <c r="B145" s="32">
        <f>SUM(B146:B163)</f>
        <v>27000</v>
      </c>
      <c r="C145" s="32">
        <f>SUM(C146:C163)</f>
        <v>26170</v>
      </c>
      <c r="D145" s="32">
        <f>SUM(D146:D163)</f>
        <v>26717.9</v>
      </c>
      <c r="E145" s="33">
        <f aca="true" t="shared" si="8" ref="E145:E165">D145/C145*100</f>
        <v>102.09361864730609</v>
      </c>
    </row>
    <row r="146" spans="1:5" ht="12.75">
      <c r="A146" s="3" t="s">
        <v>154</v>
      </c>
      <c r="B146" s="37">
        <v>1400</v>
      </c>
      <c r="C146" s="69">
        <v>1400</v>
      </c>
      <c r="D146" s="63">
        <v>1410.1</v>
      </c>
      <c r="E146" s="34">
        <f t="shared" si="8"/>
        <v>100.72142857142856</v>
      </c>
    </row>
    <row r="147" spans="1:5" ht="12.75">
      <c r="A147" s="3" t="s">
        <v>155</v>
      </c>
      <c r="B147" s="37">
        <v>1100</v>
      </c>
      <c r="C147" s="69">
        <v>1100</v>
      </c>
      <c r="D147" s="63">
        <v>1089.5</v>
      </c>
      <c r="E147" s="34">
        <f t="shared" si="8"/>
        <v>99.04545454545455</v>
      </c>
    </row>
    <row r="148" spans="1:5" ht="12.75">
      <c r="A148" s="3" t="s">
        <v>156</v>
      </c>
      <c r="B148" s="37">
        <v>1100</v>
      </c>
      <c r="C148" s="69">
        <v>1100</v>
      </c>
      <c r="D148" s="63">
        <v>1097.8</v>
      </c>
      <c r="E148" s="34">
        <f t="shared" si="8"/>
        <v>99.8</v>
      </c>
    </row>
    <row r="149" spans="1:5" ht="12.75">
      <c r="A149" s="3" t="s">
        <v>157</v>
      </c>
      <c r="B149" s="37">
        <v>1200</v>
      </c>
      <c r="C149" s="69">
        <v>1200</v>
      </c>
      <c r="D149" s="63">
        <v>1200</v>
      </c>
      <c r="E149" s="34">
        <f t="shared" si="8"/>
        <v>100</v>
      </c>
    </row>
    <row r="150" spans="1:5" ht="12.75">
      <c r="A150" s="3" t="s">
        <v>158</v>
      </c>
      <c r="B150" s="37">
        <v>1420</v>
      </c>
      <c r="C150" s="69">
        <v>1420</v>
      </c>
      <c r="D150" s="63">
        <v>1420</v>
      </c>
      <c r="E150" s="34">
        <f t="shared" si="8"/>
        <v>100</v>
      </c>
    </row>
    <row r="151" spans="1:5" ht="12.75">
      <c r="A151" s="3" t="s">
        <v>159</v>
      </c>
      <c r="B151" s="37">
        <v>850</v>
      </c>
      <c r="C151" s="69">
        <v>850</v>
      </c>
      <c r="D151" s="63">
        <v>844.5</v>
      </c>
      <c r="E151" s="34">
        <f t="shared" si="8"/>
        <v>99.3529411764706</v>
      </c>
    </row>
    <row r="152" spans="1:5" ht="12.75">
      <c r="A152" s="3" t="s">
        <v>160</v>
      </c>
      <c r="B152" s="37">
        <v>1100</v>
      </c>
      <c r="C152" s="69">
        <v>1100</v>
      </c>
      <c r="D152" s="63">
        <v>1099.3</v>
      </c>
      <c r="E152" s="34">
        <f t="shared" si="8"/>
        <v>99.93636363636364</v>
      </c>
    </row>
    <row r="153" spans="1:5" ht="12.75">
      <c r="A153" s="3" t="s">
        <v>161</v>
      </c>
      <c r="B153" s="37">
        <v>1100</v>
      </c>
      <c r="C153" s="69">
        <v>1100</v>
      </c>
      <c r="D153" s="63">
        <v>1097.6</v>
      </c>
      <c r="E153" s="34">
        <f t="shared" si="8"/>
        <v>99.78181818181817</v>
      </c>
    </row>
    <row r="154" spans="1:5" ht="12.75">
      <c r="A154" s="3" t="s">
        <v>162</v>
      </c>
      <c r="B154" s="37">
        <v>1800</v>
      </c>
      <c r="C154" s="69">
        <v>1800</v>
      </c>
      <c r="D154" s="63">
        <v>1799.9</v>
      </c>
      <c r="E154" s="34">
        <f t="shared" si="8"/>
        <v>99.99444444444445</v>
      </c>
    </row>
    <row r="155" spans="1:5" ht="12.75">
      <c r="A155" s="3" t="s">
        <v>163</v>
      </c>
      <c r="B155" s="37">
        <v>1050</v>
      </c>
      <c r="C155" s="69">
        <v>1050</v>
      </c>
      <c r="D155" s="63">
        <v>1050</v>
      </c>
      <c r="E155" s="34">
        <f t="shared" si="8"/>
        <v>100</v>
      </c>
    </row>
    <row r="156" spans="1:5" ht="12.75">
      <c r="A156" s="3" t="s">
        <v>88</v>
      </c>
      <c r="B156" s="37">
        <v>400</v>
      </c>
      <c r="C156" s="69">
        <v>400</v>
      </c>
      <c r="D156" s="63">
        <v>400</v>
      </c>
      <c r="E156" s="34">
        <f t="shared" si="8"/>
        <v>100</v>
      </c>
    </row>
    <row r="157" spans="1:5" ht="12.75">
      <c r="A157" s="3" t="s">
        <v>164</v>
      </c>
      <c r="B157" s="37">
        <v>5100</v>
      </c>
      <c r="C157" s="69">
        <v>5100</v>
      </c>
      <c r="D157" s="63">
        <v>5040.4</v>
      </c>
      <c r="E157" s="34">
        <f t="shared" si="8"/>
        <v>98.8313725490196</v>
      </c>
    </row>
    <row r="158" spans="1:5" ht="12.75">
      <c r="A158" s="3" t="s">
        <v>165</v>
      </c>
      <c r="B158" s="37">
        <v>1400</v>
      </c>
      <c r="C158" s="69">
        <v>1400</v>
      </c>
      <c r="D158" s="63">
        <v>1408.2</v>
      </c>
      <c r="E158" s="34">
        <f t="shared" si="8"/>
        <v>100.58571428571427</v>
      </c>
    </row>
    <row r="159" spans="1:5" ht="12.75">
      <c r="A159" s="3" t="s">
        <v>109</v>
      </c>
      <c r="B159" s="37">
        <v>580</v>
      </c>
      <c r="C159" s="69">
        <v>580</v>
      </c>
      <c r="D159" s="63">
        <v>575.5</v>
      </c>
      <c r="E159" s="34">
        <f t="shared" si="8"/>
        <v>99.22413793103448</v>
      </c>
    </row>
    <row r="160" spans="1:5" ht="12.75">
      <c r="A160" s="3" t="s">
        <v>89</v>
      </c>
      <c r="B160" s="37">
        <v>670</v>
      </c>
      <c r="C160" s="69">
        <v>670</v>
      </c>
      <c r="D160" s="63">
        <v>641.4</v>
      </c>
      <c r="E160" s="34">
        <f t="shared" si="8"/>
        <v>95.73134328358208</v>
      </c>
    </row>
    <row r="161" spans="1:5" ht="12.75">
      <c r="A161" s="3" t="s">
        <v>90</v>
      </c>
      <c r="B161" s="37">
        <v>830</v>
      </c>
      <c r="C161" s="69">
        <v>0</v>
      </c>
      <c r="D161" s="63">
        <v>830</v>
      </c>
      <c r="E161" s="34">
        <v>0</v>
      </c>
    </row>
    <row r="162" spans="1:5" ht="12.75">
      <c r="A162" s="3" t="s">
        <v>12</v>
      </c>
      <c r="B162" s="37">
        <v>900</v>
      </c>
      <c r="C162" s="69">
        <v>900</v>
      </c>
      <c r="D162" s="63">
        <v>880</v>
      </c>
      <c r="E162" s="34">
        <f t="shared" si="8"/>
        <v>97.77777777777777</v>
      </c>
    </row>
    <row r="163" spans="1:5" ht="13.5" thickBot="1">
      <c r="A163" s="5" t="s">
        <v>167</v>
      </c>
      <c r="B163" s="37">
        <v>5000</v>
      </c>
      <c r="C163" s="69">
        <v>5000</v>
      </c>
      <c r="D163" s="64">
        <v>4833.7</v>
      </c>
      <c r="E163" s="34">
        <f t="shared" si="8"/>
        <v>96.67399999999999</v>
      </c>
    </row>
    <row r="164" spans="1:5" ht="13.5" thickBot="1">
      <c r="A164" s="23" t="s">
        <v>57</v>
      </c>
      <c r="B164" s="58">
        <f>SUM(B165:B168)</f>
        <v>4876</v>
      </c>
      <c r="C164" s="58">
        <f>SUM(C165:C168)</f>
        <v>4876</v>
      </c>
      <c r="D164" s="58">
        <f>SUM(D165:D168)</f>
        <v>4464.5</v>
      </c>
      <c r="E164" s="102">
        <f t="shared" si="8"/>
        <v>91.56070549630844</v>
      </c>
    </row>
    <row r="165" spans="1:5" ht="12.75">
      <c r="A165" s="2" t="s">
        <v>101</v>
      </c>
      <c r="B165" s="82">
        <v>1231</v>
      </c>
      <c r="C165" s="100">
        <v>1231</v>
      </c>
      <c r="D165" s="103">
        <v>1217.2</v>
      </c>
      <c r="E165" s="69">
        <f t="shared" si="8"/>
        <v>98.87896019496345</v>
      </c>
    </row>
    <row r="166" spans="1:5" ht="12.75">
      <c r="A166" s="9" t="s">
        <v>84</v>
      </c>
      <c r="B166" s="72">
        <v>0</v>
      </c>
      <c r="C166" s="86">
        <v>0</v>
      </c>
      <c r="D166" s="103">
        <v>0</v>
      </c>
      <c r="E166" s="69">
        <v>0</v>
      </c>
    </row>
    <row r="167" spans="1:5" ht="12.75">
      <c r="A167" s="3" t="s">
        <v>59</v>
      </c>
      <c r="B167" s="72">
        <v>2700</v>
      </c>
      <c r="C167" s="86">
        <v>2700</v>
      </c>
      <c r="D167" s="63">
        <v>2407.7</v>
      </c>
      <c r="E167" s="69">
        <f>D167/C167*100</f>
        <v>89.17407407407407</v>
      </c>
    </row>
    <row r="168" spans="1:5" ht="13.5" thickBot="1">
      <c r="A168" s="5" t="s">
        <v>60</v>
      </c>
      <c r="B168" s="83">
        <v>945</v>
      </c>
      <c r="C168" s="101">
        <v>945</v>
      </c>
      <c r="D168" s="104">
        <v>839.6</v>
      </c>
      <c r="E168" s="105">
        <f>D168/C168*100</f>
        <v>88.84656084656085</v>
      </c>
    </row>
    <row r="169" spans="1:5" ht="13.5" thickBot="1">
      <c r="A169" s="85" t="s">
        <v>102</v>
      </c>
      <c r="B169" s="14">
        <f>SUM(B170:B177)</f>
        <v>154069</v>
      </c>
      <c r="C169" s="102">
        <f>SUM(C170:C177)</f>
        <v>175053</v>
      </c>
      <c r="D169" s="60">
        <f>SUM(D170:D178)</f>
        <v>171371.19999999998</v>
      </c>
      <c r="E169" s="60">
        <f>D169/C169*100</f>
        <v>97.89675126961548</v>
      </c>
    </row>
    <row r="170" spans="1:7" ht="12.75">
      <c r="A170" s="2" t="s">
        <v>26</v>
      </c>
      <c r="B170" s="12">
        <v>14500</v>
      </c>
      <c r="C170" s="106">
        <v>18266</v>
      </c>
      <c r="D170" s="107">
        <v>18221.4</v>
      </c>
      <c r="E170" s="86">
        <f>D170/C170*100</f>
        <v>99.75583050476295</v>
      </c>
      <c r="G170" s="40"/>
    </row>
    <row r="171" spans="1:7" ht="12.75">
      <c r="A171" s="9" t="s">
        <v>111</v>
      </c>
      <c r="B171" s="7">
        <v>800</v>
      </c>
      <c r="C171" s="108">
        <v>1800</v>
      </c>
      <c r="D171" s="69">
        <v>1800</v>
      </c>
      <c r="E171" s="86">
        <f>D171/C171*100</f>
        <v>100</v>
      </c>
      <c r="G171" s="40"/>
    </row>
    <row r="172" spans="1:7" ht="12.75">
      <c r="A172" s="9" t="s">
        <v>168</v>
      </c>
      <c r="B172" s="7">
        <v>2000</v>
      </c>
      <c r="C172" s="108">
        <v>2000</v>
      </c>
      <c r="D172" s="69">
        <v>2000</v>
      </c>
      <c r="E172" s="86">
        <v>0</v>
      </c>
      <c r="G172" s="40"/>
    </row>
    <row r="173" spans="1:7" ht="12.75">
      <c r="A173" s="3" t="s">
        <v>27</v>
      </c>
      <c r="B173" s="7">
        <v>4000</v>
      </c>
      <c r="C173" s="108">
        <v>4091</v>
      </c>
      <c r="D173" s="69">
        <v>4091</v>
      </c>
      <c r="E173" s="86">
        <f aca="true" t="shared" si="9" ref="E173:E190">D173/C173*100</f>
        <v>100</v>
      </c>
      <c r="G173" s="40"/>
    </row>
    <row r="174" spans="1:7" ht="12.75">
      <c r="A174" s="3" t="s">
        <v>177</v>
      </c>
      <c r="B174" s="7">
        <v>0</v>
      </c>
      <c r="C174" s="108">
        <v>5000</v>
      </c>
      <c r="D174" s="69">
        <v>1426.9</v>
      </c>
      <c r="E174" s="86">
        <f t="shared" si="9"/>
        <v>28.538000000000004</v>
      </c>
      <c r="G174" s="40"/>
    </row>
    <row r="175" spans="1:7" ht="12.75">
      <c r="A175" s="3" t="s">
        <v>28</v>
      </c>
      <c r="B175" s="7">
        <v>24127</v>
      </c>
      <c r="C175" s="108">
        <v>33475</v>
      </c>
      <c r="D175" s="69">
        <v>33464.2</v>
      </c>
      <c r="E175" s="86">
        <f t="shared" si="9"/>
        <v>99.96773711725167</v>
      </c>
      <c r="G175" s="40"/>
    </row>
    <row r="176" spans="1:7" ht="12.75">
      <c r="A176" s="3" t="s">
        <v>29</v>
      </c>
      <c r="B176" s="7">
        <v>93350</v>
      </c>
      <c r="C176" s="108">
        <v>94119</v>
      </c>
      <c r="D176" s="69">
        <v>94048.9</v>
      </c>
      <c r="E176" s="86">
        <f t="shared" si="9"/>
        <v>99.92551982065258</v>
      </c>
      <c r="G176" s="41"/>
    </row>
    <row r="177" spans="1:7" ht="12.75">
      <c r="A177" s="3" t="s">
        <v>30</v>
      </c>
      <c r="B177" s="7">
        <v>15292</v>
      </c>
      <c r="C177" s="108">
        <v>16302</v>
      </c>
      <c r="D177" s="69">
        <v>16302</v>
      </c>
      <c r="E177" s="86">
        <f t="shared" si="9"/>
        <v>100</v>
      </c>
      <c r="G177" s="41"/>
    </row>
    <row r="178" spans="1:5" ht="13.5" thickBot="1">
      <c r="A178" s="84" t="s">
        <v>82</v>
      </c>
      <c r="B178" s="17">
        <v>0</v>
      </c>
      <c r="C178" s="109">
        <v>0</v>
      </c>
      <c r="D178" s="110">
        <v>16.8</v>
      </c>
      <c r="E178" s="111">
        <v>0</v>
      </c>
    </row>
    <row r="179" spans="1:5" ht="13.5" thickBot="1">
      <c r="A179" s="13" t="s">
        <v>103</v>
      </c>
      <c r="B179" s="60">
        <f>SUM(B180:B186)</f>
        <v>62553</v>
      </c>
      <c r="C179" s="60">
        <f>SUM(C180:C186)</f>
        <v>60455</v>
      </c>
      <c r="D179" s="102">
        <f>SUM(D180:D186)</f>
        <v>58217.9</v>
      </c>
      <c r="E179" s="102">
        <f t="shared" si="9"/>
        <v>96.29956165743116</v>
      </c>
    </row>
    <row r="180" spans="1:5" ht="12.75">
      <c r="A180" s="2" t="s">
        <v>10</v>
      </c>
      <c r="B180" s="69">
        <v>35253</v>
      </c>
      <c r="C180" s="69">
        <v>24088</v>
      </c>
      <c r="D180" s="107">
        <v>22680.9</v>
      </c>
      <c r="E180" s="69">
        <f t="shared" si="9"/>
        <v>94.15850215875126</v>
      </c>
    </row>
    <row r="181" spans="1:5" ht="12.75">
      <c r="A181" s="9" t="s">
        <v>110</v>
      </c>
      <c r="B181" s="86">
        <v>0</v>
      </c>
      <c r="C181" s="86">
        <v>1500</v>
      </c>
      <c r="D181" s="112">
        <v>1500</v>
      </c>
      <c r="E181" s="69">
        <v>0</v>
      </c>
    </row>
    <row r="182" spans="1:5" ht="12.75">
      <c r="A182" s="3" t="s">
        <v>11</v>
      </c>
      <c r="B182" s="86">
        <v>21300</v>
      </c>
      <c r="C182" s="86">
        <v>22130</v>
      </c>
      <c r="D182" s="69">
        <v>21300</v>
      </c>
      <c r="E182" s="69">
        <f t="shared" si="9"/>
        <v>96.24943515589696</v>
      </c>
    </row>
    <row r="183" spans="1:5" ht="12.75">
      <c r="A183" s="3" t="s">
        <v>173</v>
      </c>
      <c r="B183" s="86">
        <v>0</v>
      </c>
      <c r="C183" s="86">
        <v>5487</v>
      </c>
      <c r="D183" s="69">
        <v>5487</v>
      </c>
      <c r="E183" s="69">
        <f t="shared" si="9"/>
        <v>100</v>
      </c>
    </row>
    <row r="184" spans="1:5" ht="12.75">
      <c r="A184" s="3" t="s">
        <v>12</v>
      </c>
      <c r="B184" s="86">
        <v>6000</v>
      </c>
      <c r="C184" s="86">
        <v>5000</v>
      </c>
      <c r="D184" s="69">
        <v>5000</v>
      </c>
      <c r="E184" s="69">
        <f>D184/C184*100</f>
        <v>100</v>
      </c>
    </row>
    <row r="185" spans="1:5" ht="12.75">
      <c r="A185" s="3" t="s">
        <v>178</v>
      </c>
      <c r="B185" s="86">
        <v>0</v>
      </c>
      <c r="C185" s="86">
        <v>250</v>
      </c>
      <c r="D185" s="69">
        <v>250</v>
      </c>
      <c r="E185" s="69">
        <f>D185/C185*100</f>
        <v>100</v>
      </c>
    </row>
    <row r="186" spans="1:5" ht="13.5" thickBot="1">
      <c r="A186" s="3" t="s">
        <v>179</v>
      </c>
      <c r="B186" s="86">
        <v>0</v>
      </c>
      <c r="C186" s="86">
        <v>2000</v>
      </c>
      <c r="D186" s="69">
        <v>2000</v>
      </c>
      <c r="E186" s="69">
        <f t="shared" si="9"/>
        <v>100</v>
      </c>
    </row>
    <row r="187" spans="1:5" ht="13.5" thickBot="1">
      <c r="A187" s="13" t="s">
        <v>22</v>
      </c>
      <c r="B187" s="14">
        <f>B179+B169+B164+B134+B131+B126+B119+B113+B110+B97+B82+B79+B71+B64+B63+B26+B6+B190</f>
        <v>853807</v>
      </c>
      <c r="C187" s="102">
        <f>C179+C169+C164+C134+C131+C126+C119+C113+C110+C97+C82+C79+C71+C64+C63+C26+C6+C190</f>
        <v>1114260</v>
      </c>
      <c r="D187" s="102">
        <f>D179+D169+D164+D134+D131+D126+D119+D113+D110+D97+D82+D79+D71+D64+D63+D26+D6+D190</f>
        <v>981000.7</v>
      </c>
      <c r="E187" s="102">
        <f>D187/C187*100</f>
        <v>88.0405560641143</v>
      </c>
    </row>
    <row r="188" spans="1:5" ht="13.5" thickBot="1">
      <c r="A188" s="88" t="s">
        <v>13</v>
      </c>
      <c r="B188" s="87">
        <v>782665</v>
      </c>
      <c r="C188" s="113">
        <v>890786</v>
      </c>
      <c r="D188" s="94"/>
      <c r="E188" s="114">
        <f t="shared" si="9"/>
        <v>0</v>
      </c>
    </row>
    <row r="189" spans="1:5" ht="13.5" thickBot="1">
      <c r="A189" s="88" t="s">
        <v>14</v>
      </c>
      <c r="B189" s="87">
        <v>69982</v>
      </c>
      <c r="C189" s="113">
        <v>222314</v>
      </c>
      <c r="D189" s="94"/>
      <c r="E189" s="114">
        <f t="shared" si="9"/>
        <v>0</v>
      </c>
    </row>
    <row r="190" spans="1:5" ht="13.5" thickBot="1">
      <c r="A190" s="88" t="s">
        <v>23</v>
      </c>
      <c r="B190" s="87">
        <v>1160</v>
      </c>
      <c r="C190" s="113">
        <v>1160</v>
      </c>
      <c r="D190" s="95"/>
      <c r="E190" s="114">
        <f t="shared" si="9"/>
        <v>0</v>
      </c>
    </row>
    <row r="191" ht="12.75">
      <c r="B191" s="19"/>
    </row>
    <row r="192" spans="1:2" ht="12.75">
      <c r="A192" s="1"/>
      <c r="B192" s="20"/>
    </row>
    <row r="193" spans="1:2" ht="12.75">
      <c r="A193" s="8"/>
      <c r="B193" s="19"/>
    </row>
    <row r="194" spans="1:2" ht="12.75">
      <c r="A194" s="1"/>
      <c r="B194" s="19"/>
    </row>
    <row r="195" spans="1:2" ht="12.75">
      <c r="A195" s="1"/>
      <c r="B195" s="21"/>
    </row>
    <row r="196" ht="12.75">
      <c r="A196" s="1"/>
    </row>
  </sheetData>
  <mergeCells count="4">
    <mergeCell ref="A143:A144"/>
    <mergeCell ref="A1:E2"/>
    <mergeCell ref="A4:A5"/>
    <mergeCell ref="A69:A7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rowBreaks count="2" manualBreakCount="2">
    <brk id="68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eo17</cp:lastModifiedBy>
  <cp:lastPrinted>2008-01-24T13:07:35Z</cp:lastPrinted>
  <dcterms:created xsi:type="dcterms:W3CDTF">2002-04-08T12:47:06Z</dcterms:created>
  <dcterms:modified xsi:type="dcterms:W3CDTF">2008-01-25T07:20:15Z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2088845116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PreviousAdHocReviewCycleID">
    <vt:i4>2088845116</vt:i4>
  </property>
  <property fmtid="{D5CDD505-2E9C-101B-9397-08002B2CF9AE}" pid="7" name="_ReviewingToolsShownOnce">
    <vt:lpwstr/>
  </property>
</Properties>
</file>