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<sst xmlns="http://schemas.openxmlformats.org/spreadsheetml/2006/main" count="250" uniqueCount="202">
  <si>
    <t>splátka úroků z úvěru</t>
  </si>
  <si>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</si>
  <si>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</si>
  <si>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</si>
  <si>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</si>
  <si>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</si>
  <si>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</si>
  <si>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</si>
  <si>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veterinární činnost</t>
  </si>
  <si>
    <t>Odbor školství</t>
  </si>
  <si>
    <t>Záležitosti kultury</t>
  </si>
  <si>
    <t>informatika - běžné výdaje</t>
  </si>
  <si>
    <t>informatika - investice</t>
  </si>
  <si>
    <t>17 - ODBOR ROZVOJE A INVESTIC MĚSTA</t>
  </si>
  <si>
    <t>úsek rozvoje města</t>
  </si>
  <si>
    <t>čerpání z FRM - investiční akce</t>
  </si>
  <si>
    <t>rezerva na Fond rozvoje města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</si>
  <si>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</si>
  <si>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</si>
  <si>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</si>
  <si>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</si>
  <si>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</si>
  <si>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úsek technicko investiční</t>
  </si>
  <si>
    <t>dotace Společenství vlastníků jednotek</t>
  </si>
  <si>
    <t>úsek životního prostředí</t>
  </si>
  <si>
    <t>07-ODBOR ŠKOLSTVÍ A KULTURY</t>
  </si>
  <si>
    <t>sociální dávky</t>
  </si>
  <si>
    <t>dotace Sboru dobrovolných hasičů</t>
  </si>
  <si>
    <t>dotace SPŠ a Vyšší odborné škole</t>
  </si>
  <si>
    <t xml:space="preserve">finanční rezerva </t>
  </si>
  <si>
    <t>úsek myslivosti</t>
  </si>
  <si>
    <t>úsek ochrany ovzduší</t>
  </si>
  <si>
    <t>úsek vodního hospodářství</t>
  </si>
  <si>
    <t>z toho :  MěÚ</t>
  </si>
  <si>
    <t xml:space="preserve">            zdrav.a soc. pojištění</t>
  </si>
  <si>
    <t xml:space="preserve">z toho  :  provoz </t>
  </si>
  <si>
    <t xml:space="preserve">             investice</t>
  </si>
  <si>
    <t>úsek  požární ochrany - provoz</t>
  </si>
  <si>
    <t>finanční vypořádání škol.zařízení</t>
  </si>
  <si>
    <t>Teplo s.r.o. - investice</t>
  </si>
  <si>
    <t>VÝDAJE  CELKEM  :</t>
  </si>
  <si>
    <t xml:space="preserve">              financování</t>
  </si>
  <si>
    <t xml:space="preserve">             volení členové ZM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</si>
  <si>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</si>
  <si>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</si>
  <si>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</si>
  <si>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</si>
  <si>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</si>
  <si>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</si>
  <si>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</si>
  <si>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</si>
  <si>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MŠ a PŠ ul. Palachova - provoz</t>
  </si>
  <si>
    <t>Základ.školy - ul. Zahradní - provoz</t>
  </si>
  <si>
    <t xml:space="preserve">                   - ul. Na Příkopech - provoz</t>
  </si>
  <si>
    <t xml:space="preserve">                   - ul. Kadaňská - provoz</t>
  </si>
  <si>
    <t xml:space="preserve">                   - ul. Písečná - provoz</t>
  </si>
  <si>
    <t xml:space="preserve">                   - ul. Hornická - provoz</t>
  </si>
  <si>
    <t xml:space="preserve">                   - ul. Školní - provoz</t>
  </si>
  <si>
    <t xml:space="preserve">                   - ul. Havlíčkova - provoz</t>
  </si>
  <si>
    <t xml:space="preserve">                   - ul. Heyrovského - provoz</t>
  </si>
  <si>
    <t xml:space="preserve">                   - ul. Březenecká - provoz</t>
  </si>
  <si>
    <t xml:space="preserve">                   - ul. Husova - provoz</t>
  </si>
  <si>
    <t>ZŠ a MŠ při nemocnici - provoz</t>
  </si>
  <si>
    <t>Základní umělecká škola - provoz</t>
  </si>
  <si>
    <t>poštovné</t>
  </si>
  <si>
    <t>08 - ODBOR KANCELÁŘ  TAJEMNÍKA</t>
  </si>
  <si>
    <t xml:space="preserve">                                         - investice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</si>
  <si>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</si>
  <si>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</si>
  <si>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</si>
  <si>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</si>
  <si>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</si>
  <si>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Pojistné</t>
  </si>
  <si>
    <t>Knihy, učebnice, tisk</t>
  </si>
  <si>
    <t>Poštovné</t>
  </si>
  <si>
    <t>školení, vzdělávání</t>
  </si>
  <si>
    <t>Cestovné (tuzemské i zahraniční)</t>
  </si>
  <si>
    <t>Reprefond</t>
  </si>
  <si>
    <t>Věcné dary</t>
  </si>
  <si>
    <t>13 - ODBOR KANCELÁŘ STAROSTY</t>
  </si>
  <si>
    <t>Právní služby, kolky, náhrady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</si>
  <si>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</si>
  <si>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</si>
  <si>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</si>
  <si>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</si>
  <si>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</si>
  <si>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</si>
  <si>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</si>
  <si>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</si>
  <si>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>ochr.pracovní pomůcky</t>
  </si>
  <si>
    <t>prádlo, oděv a obuv</t>
  </si>
  <si>
    <t>knihy, učební pomůcky a tisk</t>
  </si>
  <si>
    <t>drobný hmotný majetek- nábytek, tech. vybavení</t>
  </si>
  <si>
    <t xml:space="preserve">nákup materiálu </t>
  </si>
  <si>
    <t>voda</t>
  </si>
  <si>
    <t>teplo</t>
  </si>
  <si>
    <t>plyn</t>
  </si>
  <si>
    <t>elektrická energie</t>
  </si>
  <si>
    <t>pohonné hmoty a maziva</t>
  </si>
  <si>
    <t>služby pošt</t>
  </si>
  <si>
    <t>nájemné</t>
  </si>
  <si>
    <t>konzultační, poradenské a právní služby</t>
  </si>
  <si>
    <t>oprava a údržba - drobné údržby  na MěÚ</t>
  </si>
  <si>
    <t>ostatní nákupy</t>
  </si>
  <si>
    <t>poskytnuté náhrady</t>
  </si>
  <si>
    <t>dary obyvatelstvu - soutěž "zeleň"</t>
  </si>
  <si>
    <t>ostatní transfery - vratky min. léta</t>
  </si>
  <si>
    <t xml:space="preserve">Schválený </t>
  </si>
  <si>
    <t xml:space="preserve">                                  - NIV</t>
  </si>
  <si>
    <t xml:space="preserve">                                       - NIV</t>
  </si>
  <si>
    <t xml:space="preserve">                                           - NIV</t>
  </si>
  <si>
    <t xml:space="preserve">                                         - NIV</t>
  </si>
  <si>
    <t xml:space="preserve">                                      - NIV</t>
  </si>
  <si>
    <t xml:space="preserve">                                   - NIV</t>
  </si>
  <si>
    <t xml:space="preserve">                                          - NIV</t>
  </si>
  <si>
    <t xml:space="preserve">                                            - NIV</t>
  </si>
  <si>
    <t>Upravený</t>
  </si>
  <si>
    <t>Skutečnost</t>
  </si>
  <si>
    <t>%</t>
  </si>
  <si>
    <t>čerpání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</si>
  <si>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</si>
  <si>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</si>
  <si>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</si>
  <si>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Ostatní osobní výdaje</t>
  </si>
  <si>
    <t>Kurzové ztráty</t>
  </si>
  <si>
    <t>Služby peněžním ústavům</t>
  </si>
  <si>
    <t>ostatní položky celkem</t>
  </si>
  <si>
    <t xml:space="preserve">Základ.školy - ul. Zahradní </t>
  </si>
  <si>
    <t xml:space="preserve">                   - ul. Písečná </t>
  </si>
  <si>
    <t xml:space="preserve">                   - ul. Hornická</t>
  </si>
  <si>
    <t xml:space="preserve">                   - ul. Školní</t>
  </si>
  <si>
    <t xml:space="preserve">                   - ul. Havlíčkova </t>
  </si>
  <si>
    <t xml:space="preserve">                   - ul. Heyrovského</t>
  </si>
  <si>
    <t xml:space="preserve">                   - ul. Březenecká </t>
  </si>
  <si>
    <t>Zvlášt.školy - ul.17.listopadu</t>
  </si>
  <si>
    <t>Základní umělecká škola</t>
  </si>
  <si>
    <t>Mateřské školy</t>
  </si>
  <si>
    <t>MŠ a PŠ ul. Palachova</t>
  </si>
  <si>
    <t>Městský ústav sociálních služeb</t>
  </si>
  <si>
    <t>Správa sportovních zařízení s.r.o.</t>
  </si>
  <si>
    <t>Město  - ORaIM</t>
  </si>
  <si>
    <t xml:space="preserve">                   - ul. Kadaňská </t>
  </si>
  <si>
    <t xml:space="preserve">                   - ul. Na Příkopech </t>
  </si>
  <si>
    <t>04 - ODBOR SOC.  VĚCÍ A ZDRAVOTNICTVÍ</t>
  </si>
  <si>
    <t xml:space="preserve">05 - ODBOR ŽIVOTNÍHO PROSTŘEDÍ </t>
  </si>
  <si>
    <t xml:space="preserve">02 - ODBOR  SPRÁVY MAJETKU MĚSTA </t>
  </si>
  <si>
    <t xml:space="preserve">ORGANIZAČNÍ  JEDNOTKA  </t>
  </si>
  <si>
    <t xml:space="preserve">01 - ODBOR EKONOMIKY </t>
  </si>
  <si>
    <t xml:space="preserve">06-ODBOR DOPRAVNÍCH A SPRÁVNÍCH ČINNOSTÍ  </t>
  </si>
  <si>
    <t>10 - ODBOR  INFORMATIKY</t>
  </si>
  <si>
    <t xml:space="preserve">11 - STAVEBNÍ  ÚŘAD </t>
  </si>
  <si>
    <t>12 - ÚSEK PERSONÁLNĚ MZDOVÝ</t>
  </si>
  <si>
    <t xml:space="preserve">15 - MĚSTSKÁ  POLICIE </t>
  </si>
  <si>
    <t>16 - JEDN. SBORU DOBROVOL. HASIČŮ</t>
  </si>
  <si>
    <t xml:space="preserve">ORGANIZAČNÍ  JEDNOTKA 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</si>
  <si>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</si>
  <si>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</si>
  <si>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</si>
  <si>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</si>
  <si>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</si>
  <si>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rezerva investiční akce</t>
  </si>
  <si>
    <t>nákup služeb (stravné, lékařské prohlídky, ostatní)</t>
  </si>
  <si>
    <t>prevence kriminality</t>
  </si>
  <si>
    <t>odpadové hospodářství</t>
  </si>
  <si>
    <t>rozpočet r. 2005</t>
  </si>
  <si>
    <t>příspěvky Rady města - sport., zájmovým a kult. org.</t>
  </si>
  <si>
    <t>rezerva  - projekty prevence kriminality</t>
  </si>
  <si>
    <t>konzultační, poradenské služby</t>
  </si>
  <si>
    <t>úsek ochrany přírody</t>
  </si>
  <si>
    <t>Projektový manžer</t>
  </si>
  <si>
    <t>Nákup služeb (Výbor pro národnostní menšiny)</t>
  </si>
  <si>
    <t>Zvlášt.školy - ul. Husova</t>
  </si>
  <si>
    <t>Speciální základní škola při nemocnici</t>
  </si>
  <si>
    <t>Středisko knihov. a  kultur.služeb</t>
  </si>
  <si>
    <t>Dopravní podnik měst CV a Jirkova a.s. - investice</t>
  </si>
  <si>
    <t>neinvestič.půjčka /OSS Světlo/</t>
  </si>
  <si>
    <t>neinvestič.půjčka /Naděje 2000/</t>
  </si>
  <si>
    <t>dar - Nadace ADRA</t>
  </si>
  <si>
    <t>úhrada sankcí - FÚ</t>
  </si>
  <si>
    <t>Podkrušnohorský zoopark - investice</t>
  </si>
  <si>
    <t>náhrady SVJ</t>
  </si>
  <si>
    <t>náhrady FO</t>
  </si>
  <si>
    <t>nákup uměleckých předmětů</t>
  </si>
  <si>
    <t xml:space="preserve">                                              ÚP - Asisntent pedagoga</t>
  </si>
  <si>
    <t>Krizové řízení</t>
  </si>
  <si>
    <t>Správa kulturních zařízení s.r.o. - investice</t>
  </si>
  <si>
    <t>dar - fyz. osobám - Alice Mojžíšová</t>
  </si>
  <si>
    <t>služby peněžních ústavů (pojistné)</t>
  </si>
  <si>
    <t>výplata slevy z kupní ceny pozemku - První elektro</t>
  </si>
  <si>
    <t>nákup NIM - pasport zeleně - aktualizace</t>
  </si>
  <si>
    <t xml:space="preserve">nákup NIM - energetické audity </t>
  </si>
  <si>
    <t xml:space="preserve">odbor SVaZ </t>
  </si>
  <si>
    <t>k 31.12.2005</t>
  </si>
  <si>
    <t>investiční akce (včetně oprav)</t>
  </si>
  <si>
    <t>projektová dokumetace</t>
  </si>
  <si>
    <t xml:space="preserve">                                                              TABULKA   č.  2   -  ČERPÁNÍ   VÝDAJŮ   za  rok  2005      (v tis. Kč)</t>
  </si>
  <si>
    <t>stroje,přístroje,zařízení</t>
  </si>
  <si>
    <t>Ostatní nákupy</t>
  </si>
  <si>
    <t xml:space="preserve">             projekt digitalizace archivu (nákupy)</t>
  </si>
  <si>
    <t>Podkrušnohorský zoopark - investice (půjčka)</t>
  </si>
  <si>
    <t>Městské lesy - investice</t>
  </si>
  <si>
    <t xml:space="preserve">                  - ul.17.listopadu - provoz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</si>
</sst>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3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0" fontId="5" fillId="2" borderId="2" xfId="0" applyFont="1" applyFill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0" fillId="0" borderId="9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ont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164" fontId="1" fillId="2" borderId="10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0" fillId="0" borderId="32" xfId="0" applyNumberForma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90" zoomScaleNormal="90" zoomScaleSheetLayoutView="100" workbookViewId="0" topLeftCell="A194">
      <selection activeCell="D222" sqref="D222"/>
    </sheetView>
  </sheetViews>
  <sheetFormatPr defaultColWidth="9.00390625" defaultRowHeight="12.75"/>
  <cols>
    <col min="1" max="1" width="47.25390625" style="0" customWidth="1"/>
    <col min="2" max="2" width="18.75390625" style="38" customWidth="1"/>
    <col min="3" max="3" width="18.75390625" style="0" customWidth="1"/>
    <col min="4" max="4" width="15.375" style="0" customWidth="1"/>
    <col min="5" max="5" width="11.75390625" style="0" customWidth="1"/>
    <col min="7" max="7" width="10.125" style="0" customWidth="1"/>
  </cols>
  <sheetData>
    <row r="1" spans="1:7" ht="12.75" customHeight="1">
      <c r="A1" s="153" t="s">
        <v>195</v>
      </c>
      <c r="B1" s="154"/>
      <c r="C1" s="154"/>
      <c r="D1" s="154"/>
      <c r="E1" s="155"/>
      <c r="F1" s="58"/>
      <c r="G1" s="58"/>
    </row>
    <row r="2" spans="1:7" ht="13.5" thickBot="1">
      <c r="A2" s="156"/>
      <c r="B2" s="157"/>
      <c r="C2" s="157"/>
      <c r="D2" s="157"/>
      <c r="E2" s="158"/>
      <c r="F2" s="58"/>
      <c r="G2" s="58"/>
    </row>
    <row r="3" spans="1:2" ht="13.5" thickBot="1">
      <c r="A3" s="1"/>
      <c r="B3" s="34"/>
    </row>
    <row r="4" spans="1:5" ht="12.75">
      <c r="A4" s="151" t="s">
        <v>146</v>
      </c>
      <c r="B4" s="45" t="s">
        <v>107</v>
      </c>
      <c r="C4" s="45" t="s">
        <v>116</v>
      </c>
      <c r="D4" s="45" t="s">
        <v>117</v>
      </c>
      <c r="E4" s="45" t="s">
        <v>118</v>
      </c>
    </row>
    <row r="5" spans="1:5" ht="13.5" thickBot="1">
      <c r="A5" s="152"/>
      <c r="B5" s="46" t="s">
        <v>164</v>
      </c>
      <c r="C5" s="46" t="s">
        <v>164</v>
      </c>
      <c r="D5" s="46" t="s">
        <v>192</v>
      </c>
      <c r="E5" s="46" t="s">
        <v>119</v>
      </c>
    </row>
    <row r="6" spans="1:5" ht="13.5" thickBot="1">
      <c r="A6" s="24" t="s">
        <v>147</v>
      </c>
      <c r="B6" s="63">
        <f>SUM(B7:B27)</f>
        <v>140516</v>
      </c>
      <c r="C6" s="63">
        <f>SUM(C7:C27)</f>
        <v>128186</v>
      </c>
      <c r="D6" s="25">
        <f>SUM(D7:D27)</f>
        <v>54389.200000000004</v>
      </c>
      <c r="E6" s="25">
        <f>D6/C6*100</f>
        <v>42.42990654205608</v>
      </c>
    </row>
    <row r="7" spans="1:5" ht="12.75">
      <c r="A7" s="13" t="s">
        <v>0</v>
      </c>
      <c r="B7" s="22">
        <v>300</v>
      </c>
      <c r="C7" s="22">
        <v>300</v>
      </c>
      <c r="D7" s="22">
        <v>94.2</v>
      </c>
      <c r="E7" s="47">
        <f>D7/C7*100</f>
        <v>31.4</v>
      </c>
    </row>
    <row r="8" spans="1:5" ht="12.75">
      <c r="A8" s="6" t="s">
        <v>1</v>
      </c>
      <c r="B8" s="10">
        <v>9120</v>
      </c>
      <c r="C8" s="10">
        <v>9120</v>
      </c>
      <c r="D8" s="10">
        <v>9120</v>
      </c>
      <c r="E8" s="7">
        <f aca="true" t="shared" si="0" ref="E8:E18">D8/C8*100</f>
        <v>100</v>
      </c>
    </row>
    <row r="9" spans="1:5" ht="12.75">
      <c r="A9" s="15" t="s">
        <v>2</v>
      </c>
      <c r="B9" s="14">
        <v>2610</v>
      </c>
      <c r="C9" s="14">
        <v>3010</v>
      </c>
      <c r="D9" s="39">
        <v>2906</v>
      </c>
      <c r="E9" s="50">
        <f t="shared" si="0"/>
        <v>96.54485049833887</v>
      </c>
    </row>
    <row r="10" spans="1:5" ht="12.75">
      <c r="A10" s="82" t="s">
        <v>165</v>
      </c>
      <c r="B10" s="10">
        <v>250</v>
      </c>
      <c r="C10" s="10">
        <v>250</v>
      </c>
      <c r="D10" s="10">
        <v>245.2</v>
      </c>
      <c r="E10" s="83">
        <f t="shared" si="0"/>
        <v>98.08</v>
      </c>
    </row>
    <row r="11" spans="1:5" ht="12.75">
      <c r="A11" s="6" t="s">
        <v>27</v>
      </c>
      <c r="B11" s="10">
        <v>540</v>
      </c>
      <c r="C11" s="10">
        <v>540</v>
      </c>
      <c r="D11" s="10">
        <v>539.9</v>
      </c>
      <c r="E11" s="7">
        <f t="shared" si="0"/>
        <v>99.98148148148148</v>
      </c>
    </row>
    <row r="12" spans="1:5" ht="12.75">
      <c r="A12" s="6" t="s">
        <v>28</v>
      </c>
      <c r="B12" s="10">
        <v>100</v>
      </c>
      <c r="C12" s="10">
        <v>100</v>
      </c>
      <c r="D12" s="10">
        <v>100</v>
      </c>
      <c r="E12" s="7">
        <f t="shared" si="0"/>
        <v>100</v>
      </c>
    </row>
    <row r="13" spans="1:5" ht="12.75">
      <c r="A13" s="6" t="s">
        <v>186</v>
      </c>
      <c r="B13" s="10">
        <v>0</v>
      </c>
      <c r="C13" s="10">
        <v>122</v>
      </c>
      <c r="D13" s="10">
        <v>122</v>
      </c>
      <c r="E13" s="7">
        <v>0</v>
      </c>
    </row>
    <row r="14" spans="1:5" ht="12.75">
      <c r="A14" s="6" t="s">
        <v>3</v>
      </c>
      <c r="B14" s="10">
        <v>184</v>
      </c>
      <c r="C14" s="10">
        <v>184</v>
      </c>
      <c r="D14" s="10">
        <v>180.5</v>
      </c>
      <c r="E14" s="7">
        <f t="shared" si="0"/>
        <v>98.09782608695652</v>
      </c>
    </row>
    <row r="15" spans="1:5" ht="12.75">
      <c r="A15" s="6" t="s">
        <v>4</v>
      </c>
      <c r="B15" s="10">
        <v>6</v>
      </c>
      <c r="C15" s="10">
        <v>6</v>
      </c>
      <c r="D15" s="10">
        <v>5.8</v>
      </c>
      <c r="E15" s="7">
        <f t="shared" si="0"/>
        <v>96.66666666666667</v>
      </c>
    </row>
    <row r="16" spans="1:5" ht="12.75">
      <c r="A16" s="6" t="s">
        <v>5</v>
      </c>
      <c r="B16" s="10">
        <v>980</v>
      </c>
      <c r="C16" s="10">
        <v>39543</v>
      </c>
      <c r="D16" s="10">
        <v>39504.5</v>
      </c>
      <c r="E16" s="7">
        <f t="shared" si="0"/>
        <v>99.90263763497964</v>
      </c>
    </row>
    <row r="17" spans="1:5" ht="12.75">
      <c r="A17" s="6" t="s">
        <v>70</v>
      </c>
      <c r="B17" s="10">
        <v>250</v>
      </c>
      <c r="C17" s="10">
        <v>690</v>
      </c>
      <c r="D17" s="10">
        <v>685.9</v>
      </c>
      <c r="E17" s="7">
        <f t="shared" si="0"/>
        <v>99.40579710144927</v>
      </c>
    </row>
    <row r="18" spans="1:5" ht="12.75">
      <c r="A18" s="6" t="s">
        <v>175</v>
      </c>
      <c r="B18" s="10">
        <v>250</v>
      </c>
      <c r="C18" s="10">
        <v>250</v>
      </c>
      <c r="D18" s="10">
        <v>250</v>
      </c>
      <c r="E18" s="7">
        <f t="shared" si="0"/>
        <v>100</v>
      </c>
    </row>
    <row r="19" spans="1:5" ht="12.75">
      <c r="A19" s="6" t="s">
        <v>176</v>
      </c>
      <c r="B19" s="10">
        <v>0</v>
      </c>
      <c r="C19" s="10">
        <v>50</v>
      </c>
      <c r="D19" s="10">
        <v>50</v>
      </c>
      <c r="E19" s="7">
        <v>0</v>
      </c>
    </row>
    <row r="20" spans="1:5" ht="12.75">
      <c r="A20" s="6" t="s">
        <v>177</v>
      </c>
      <c r="B20" s="10">
        <v>0</v>
      </c>
      <c r="C20" s="10">
        <v>102</v>
      </c>
      <c r="D20" s="10">
        <v>101.8</v>
      </c>
      <c r="E20" s="7">
        <v>0</v>
      </c>
    </row>
    <row r="21" spans="1:5" ht="12.75">
      <c r="A21" s="6" t="s">
        <v>29</v>
      </c>
      <c r="B21" s="10">
        <v>121501</v>
      </c>
      <c r="C21" s="10">
        <v>69584</v>
      </c>
      <c r="D21" s="10">
        <v>0</v>
      </c>
      <c r="E21" s="7">
        <v>0</v>
      </c>
    </row>
    <row r="22" spans="1:5" ht="12.75">
      <c r="A22" s="6" t="s">
        <v>166</v>
      </c>
      <c r="B22" s="10">
        <v>225</v>
      </c>
      <c r="C22" s="10">
        <v>225</v>
      </c>
      <c r="D22" s="10">
        <v>41.8</v>
      </c>
      <c r="E22" s="7">
        <v>0</v>
      </c>
    </row>
    <row r="23" spans="1:5" ht="12.75">
      <c r="A23" s="6" t="s">
        <v>23</v>
      </c>
      <c r="B23" s="10">
        <v>2100</v>
      </c>
      <c r="C23" s="10">
        <v>2100</v>
      </c>
      <c r="D23" s="10">
        <v>435.1</v>
      </c>
      <c r="E23" s="7">
        <f>D23/C23*100</f>
        <v>20.719047619047622</v>
      </c>
    </row>
    <row r="24" spans="1:5" ht="12.75">
      <c r="A24" s="6" t="s">
        <v>64</v>
      </c>
      <c r="B24" s="10">
        <v>100</v>
      </c>
      <c r="C24" s="10">
        <v>10</v>
      </c>
      <c r="D24" s="10">
        <v>6.5</v>
      </c>
      <c r="E24" s="7">
        <f>D24/C24*100</f>
        <v>65</v>
      </c>
    </row>
    <row r="25" spans="1:5" ht="12.75">
      <c r="A25" s="15" t="s">
        <v>167</v>
      </c>
      <c r="B25" s="39">
        <v>2000</v>
      </c>
      <c r="C25" s="39">
        <v>2000</v>
      </c>
      <c r="D25" s="14">
        <v>0</v>
      </c>
      <c r="E25" s="49">
        <v>0</v>
      </c>
    </row>
    <row r="26" spans="1:5" ht="12.75">
      <c r="A26" s="6" t="s">
        <v>120</v>
      </c>
      <c r="B26" s="10">
        <v>0</v>
      </c>
      <c r="C26" s="10">
        <v>0</v>
      </c>
      <c r="D26" s="10">
        <v>0</v>
      </c>
      <c r="E26" s="7">
        <v>0</v>
      </c>
    </row>
    <row r="27" spans="1:5" ht="13.5" thickBot="1">
      <c r="A27" s="8" t="s">
        <v>126</v>
      </c>
      <c r="B27" s="30">
        <v>0</v>
      </c>
      <c r="C27" s="30">
        <v>0</v>
      </c>
      <c r="D27" s="30">
        <v>0</v>
      </c>
      <c r="E27" s="48">
        <v>0</v>
      </c>
    </row>
    <row r="28" spans="1:5" ht="13.5" thickBot="1">
      <c r="A28" s="24" t="s">
        <v>145</v>
      </c>
      <c r="B28" s="29">
        <f>SUM(B29:B64)</f>
        <v>68332</v>
      </c>
      <c r="C28" s="29">
        <f>SUM(C29:C64)</f>
        <v>71608</v>
      </c>
      <c r="D28" s="29">
        <f>SUM(D29:D64)</f>
        <v>64113.899999999994</v>
      </c>
      <c r="E28" s="29">
        <f>D28/C28*100</f>
        <v>89.5345492123785</v>
      </c>
    </row>
    <row r="29" spans="1:5" ht="12.75">
      <c r="A29" s="5" t="s">
        <v>89</v>
      </c>
      <c r="B29" s="22">
        <v>50</v>
      </c>
      <c r="C29" s="22">
        <v>50</v>
      </c>
      <c r="D29" s="22">
        <v>44.5</v>
      </c>
      <c r="E29" s="47">
        <f aca="true" t="shared" si="1" ref="E29:E41">D29/C29*100</f>
        <v>89</v>
      </c>
    </row>
    <row r="30" spans="1:5" ht="12.75">
      <c r="A30" s="6" t="s">
        <v>90</v>
      </c>
      <c r="B30" s="10">
        <v>10</v>
      </c>
      <c r="C30" s="10">
        <v>10</v>
      </c>
      <c r="D30" s="10">
        <v>5.5</v>
      </c>
      <c r="E30" s="7">
        <f t="shared" si="1"/>
        <v>55.00000000000001</v>
      </c>
    </row>
    <row r="31" spans="1:5" ht="12.75">
      <c r="A31" s="6" t="s">
        <v>91</v>
      </c>
      <c r="B31" s="10">
        <v>30</v>
      </c>
      <c r="C31" s="10">
        <v>30</v>
      </c>
      <c r="D31" s="10">
        <v>0</v>
      </c>
      <c r="E31" s="7">
        <f t="shared" si="1"/>
        <v>0</v>
      </c>
    </row>
    <row r="32" spans="1:5" ht="12.75">
      <c r="A32" s="6" t="s">
        <v>92</v>
      </c>
      <c r="B32" s="10">
        <v>985</v>
      </c>
      <c r="C32" s="10">
        <v>1240</v>
      </c>
      <c r="D32" s="10">
        <v>1218.7</v>
      </c>
      <c r="E32" s="7">
        <f t="shared" si="1"/>
        <v>98.28225806451614</v>
      </c>
    </row>
    <row r="33" spans="1:5" ht="12.75">
      <c r="A33" s="6" t="s">
        <v>93</v>
      </c>
      <c r="B33" s="43">
        <v>2665</v>
      </c>
      <c r="C33" s="43">
        <v>2713</v>
      </c>
      <c r="D33" s="10">
        <v>2709</v>
      </c>
      <c r="E33" s="7">
        <f t="shared" si="1"/>
        <v>99.85256173977147</v>
      </c>
    </row>
    <row r="34" spans="1:5" ht="12.75">
      <c r="A34" s="6" t="s">
        <v>94</v>
      </c>
      <c r="B34" s="10">
        <v>490</v>
      </c>
      <c r="C34" s="10">
        <v>470</v>
      </c>
      <c r="D34" s="10">
        <v>401.3</v>
      </c>
      <c r="E34" s="7">
        <f t="shared" si="1"/>
        <v>85.38297872340425</v>
      </c>
    </row>
    <row r="35" spans="1:5" ht="12.75">
      <c r="A35" s="6" t="s">
        <v>95</v>
      </c>
      <c r="B35" s="10">
        <v>2817</v>
      </c>
      <c r="C35" s="10">
        <v>3011</v>
      </c>
      <c r="D35" s="10">
        <v>3009.3</v>
      </c>
      <c r="E35" s="7">
        <f t="shared" si="1"/>
        <v>99.94354035204252</v>
      </c>
    </row>
    <row r="36" spans="1:5" ht="12.75">
      <c r="A36" s="6" t="s">
        <v>96</v>
      </c>
      <c r="B36" s="10">
        <v>1000</v>
      </c>
      <c r="C36" s="10">
        <v>806</v>
      </c>
      <c r="D36" s="10">
        <v>602.1</v>
      </c>
      <c r="E36" s="7">
        <f t="shared" si="1"/>
        <v>74.70223325062035</v>
      </c>
    </row>
    <row r="37" spans="1:7" ht="12.75">
      <c r="A37" s="6" t="s">
        <v>97</v>
      </c>
      <c r="B37" s="10">
        <v>1700</v>
      </c>
      <c r="C37" s="10">
        <v>1690</v>
      </c>
      <c r="D37" s="10">
        <v>1367.5</v>
      </c>
      <c r="E37" s="7">
        <f t="shared" si="1"/>
        <v>80.9171597633136</v>
      </c>
      <c r="G37" s="134"/>
    </row>
    <row r="38" spans="1:7" ht="12.75">
      <c r="A38" s="6" t="s">
        <v>98</v>
      </c>
      <c r="B38" s="10">
        <v>450</v>
      </c>
      <c r="C38" s="10">
        <v>450</v>
      </c>
      <c r="D38" s="10">
        <v>280</v>
      </c>
      <c r="E38" s="7">
        <f t="shared" si="1"/>
        <v>62.22222222222222</v>
      </c>
      <c r="G38" s="134"/>
    </row>
    <row r="39" spans="1:7" ht="12.75">
      <c r="A39" s="6" t="s">
        <v>99</v>
      </c>
      <c r="B39" s="10">
        <v>1</v>
      </c>
      <c r="C39" s="10">
        <v>1</v>
      </c>
      <c r="D39" s="10">
        <v>0.6</v>
      </c>
      <c r="E39" s="7">
        <f t="shared" si="1"/>
        <v>60</v>
      </c>
      <c r="G39" s="135"/>
    </row>
    <row r="40" spans="1:5" ht="12.75">
      <c r="A40" s="6" t="s">
        <v>158</v>
      </c>
      <c r="B40" s="10">
        <v>1591</v>
      </c>
      <c r="C40" s="10">
        <v>1592</v>
      </c>
      <c r="D40" s="39">
        <v>1492.5</v>
      </c>
      <c r="E40" s="50">
        <f t="shared" si="1"/>
        <v>93.75</v>
      </c>
    </row>
    <row r="41" spans="1:5" ht="13.5" thickBot="1">
      <c r="A41" s="8" t="s">
        <v>187</v>
      </c>
      <c r="B41" s="30">
        <v>3092</v>
      </c>
      <c r="C41" s="30">
        <v>3597</v>
      </c>
      <c r="D41" s="30">
        <v>3580.4</v>
      </c>
      <c r="E41" s="48">
        <f t="shared" si="1"/>
        <v>99.53850430914652</v>
      </c>
    </row>
    <row r="42" spans="1:5" ht="12.75">
      <c r="A42" s="151" t="s">
        <v>146</v>
      </c>
      <c r="B42" s="45" t="s">
        <v>107</v>
      </c>
      <c r="C42" s="45" t="s">
        <v>116</v>
      </c>
      <c r="D42" s="45" t="s">
        <v>117</v>
      </c>
      <c r="E42" s="45" t="s">
        <v>118</v>
      </c>
    </row>
    <row r="43" spans="1:5" ht="13.5" thickBot="1">
      <c r="A43" s="152"/>
      <c r="B43" s="46" t="s">
        <v>164</v>
      </c>
      <c r="C43" s="46" t="s">
        <v>164</v>
      </c>
      <c r="D43" s="46" t="s">
        <v>192</v>
      </c>
      <c r="E43" s="46" t="s">
        <v>119</v>
      </c>
    </row>
    <row r="44" spans="1:5" ht="12.75">
      <c r="A44" s="5" t="s">
        <v>100</v>
      </c>
      <c r="B44" s="22">
        <v>80</v>
      </c>
      <c r="C44" s="22">
        <v>210</v>
      </c>
      <c r="D44" s="102">
        <v>206.2</v>
      </c>
      <c r="E44" s="47">
        <f aca="true" t="shared" si="2" ref="E44:E67">D44/C44*100</f>
        <v>98.19047619047619</v>
      </c>
    </row>
    <row r="45" spans="1:5" ht="12.75">
      <c r="A45" s="13" t="s">
        <v>101</v>
      </c>
      <c r="B45" s="23">
        <v>2550</v>
      </c>
      <c r="C45" s="23">
        <v>2869</v>
      </c>
      <c r="D45" s="77">
        <v>2863.6</v>
      </c>
      <c r="E45" s="7">
        <f t="shared" si="2"/>
        <v>99.81178110840013</v>
      </c>
    </row>
    <row r="46" spans="1:7" ht="12.75">
      <c r="A46" s="13" t="s">
        <v>6</v>
      </c>
      <c r="B46" s="23">
        <v>40148</v>
      </c>
      <c r="C46" s="23">
        <v>39799</v>
      </c>
      <c r="D46" s="77">
        <v>36615.7</v>
      </c>
      <c r="E46" s="7">
        <f t="shared" si="2"/>
        <v>92.00155782808612</v>
      </c>
      <c r="G46" s="134"/>
    </row>
    <row r="47" spans="1:7" ht="12.75">
      <c r="A47" s="13" t="s">
        <v>102</v>
      </c>
      <c r="B47" s="23">
        <v>860</v>
      </c>
      <c r="C47" s="23">
        <v>3090</v>
      </c>
      <c r="D47" s="77">
        <v>2583.3</v>
      </c>
      <c r="E47" s="7">
        <f t="shared" si="2"/>
        <v>83.60194174757282</v>
      </c>
      <c r="G47" s="134"/>
    </row>
    <row r="48" spans="1:7" ht="12.75">
      <c r="A48" s="15" t="s">
        <v>182</v>
      </c>
      <c r="B48" s="39">
        <v>0</v>
      </c>
      <c r="C48" s="39">
        <v>160</v>
      </c>
      <c r="D48" s="104">
        <v>155.4</v>
      </c>
      <c r="E48" s="7">
        <f>D48/C48*100</f>
        <v>97.125</v>
      </c>
      <c r="G48" s="134"/>
    </row>
    <row r="49" spans="1:7" ht="12.75">
      <c r="A49" s="6" t="s">
        <v>103</v>
      </c>
      <c r="B49" s="10">
        <v>550</v>
      </c>
      <c r="C49" s="10">
        <v>579</v>
      </c>
      <c r="D49" s="103">
        <v>514.5</v>
      </c>
      <c r="E49" s="7">
        <f t="shared" si="2"/>
        <v>88.86010362694302</v>
      </c>
      <c r="G49" s="135"/>
    </row>
    <row r="50" spans="1:7" ht="12.75">
      <c r="A50" s="6" t="s">
        <v>104</v>
      </c>
      <c r="B50" s="10">
        <v>50</v>
      </c>
      <c r="C50" s="10">
        <v>35</v>
      </c>
      <c r="D50" s="103">
        <v>0</v>
      </c>
      <c r="E50" s="7">
        <f t="shared" si="2"/>
        <v>0</v>
      </c>
      <c r="G50" s="133"/>
    </row>
    <row r="51" spans="1:7" ht="12.75">
      <c r="A51" s="6" t="s">
        <v>120</v>
      </c>
      <c r="B51" s="10">
        <v>0</v>
      </c>
      <c r="C51" s="10">
        <v>0</v>
      </c>
      <c r="D51" s="103">
        <v>80.9</v>
      </c>
      <c r="E51" s="7">
        <v>0</v>
      </c>
      <c r="G51" s="133"/>
    </row>
    <row r="52" spans="1:7" ht="12.75">
      <c r="A52" s="6" t="s">
        <v>159</v>
      </c>
      <c r="B52" s="10">
        <v>80</v>
      </c>
      <c r="C52" s="10">
        <v>80</v>
      </c>
      <c r="D52" s="103">
        <v>78</v>
      </c>
      <c r="E52" s="7">
        <v>0</v>
      </c>
      <c r="G52" s="133"/>
    </row>
    <row r="53" spans="1:5" ht="12.75">
      <c r="A53" s="6" t="s">
        <v>5</v>
      </c>
      <c r="B53" s="10">
        <v>2005</v>
      </c>
      <c r="C53" s="10">
        <v>2005</v>
      </c>
      <c r="D53" s="103">
        <v>751.2</v>
      </c>
      <c r="E53" s="7">
        <f t="shared" si="2"/>
        <v>37.46633416458853</v>
      </c>
    </row>
    <row r="54" spans="1:5" ht="12.75">
      <c r="A54" s="6" t="s">
        <v>105</v>
      </c>
      <c r="B54" s="10">
        <v>15</v>
      </c>
      <c r="C54" s="10">
        <v>15</v>
      </c>
      <c r="D54" s="103">
        <v>15</v>
      </c>
      <c r="E54" s="7">
        <f t="shared" si="2"/>
        <v>100</v>
      </c>
    </row>
    <row r="55" spans="1:5" ht="12.75">
      <c r="A55" s="6" t="s">
        <v>106</v>
      </c>
      <c r="B55" s="10">
        <v>450</v>
      </c>
      <c r="C55" s="10">
        <v>350</v>
      </c>
      <c r="D55" s="103">
        <v>302.6</v>
      </c>
      <c r="E55" s="7">
        <f t="shared" si="2"/>
        <v>86.45714285714287</v>
      </c>
    </row>
    <row r="56" spans="1:5" ht="12.75">
      <c r="A56" s="6" t="s">
        <v>189</v>
      </c>
      <c r="B56" s="10">
        <v>150</v>
      </c>
      <c r="C56" s="10">
        <v>200</v>
      </c>
      <c r="D56" s="103">
        <v>197.9</v>
      </c>
      <c r="E56" s="7">
        <f t="shared" si="2"/>
        <v>98.95</v>
      </c>
    </row>
    <row r="57" spans="1:5" ht="12.75">
      <c r="A57" s="6" t="s">
        <v>190</v>
      </c>
      <c r="B57" s="10">
        <v>0</v>
      </c>
      <c r="C57" s="10">
        <v>1656</v>
      </c>
      <c r="D57" s="103">
        <v>1655.4</v>
      </c>
      <c r="E57" s="7">
        <f>D57/C57*100</f>
        <v>99.96376811594203</v>
      </c>
    </row>
    <row r="58" spans="1:5" ht="12.75">
      <c r="A58" s="6" t="s">
        <v>7</v>
      </c>
      <c r="B58" s="10">
        <v>5000</v>
      </c>
      <c r="C58" s="10">
        <v>3099</v>
      </c>
      <c r="D58" s="103">
        <v>1642</v>
      </c>
      <c r="E58" s="7">
        <f t="shared" si="2"/>
        <v>52.984833817360446</v>
      </c>
    </row>
    <row r="59" spans="1:5" ht="12.75">
      <c r="A59" s="15" t="s">
        <v>178</v>
      </c>
      <c r="B59" s="39">
        <v>0</v>
      </c>
      <c r="C59" s="39">
        <v>4</v>
      </c>
      <c r="D59" s="104">
        <v>2.9</v>
      </c>
      <c r="E59" s="7">
        <f t="shared" si="2"/>
        <v>72.5</v>
      </c>
    </row>
    <row r="60" spans="1:5" ht="12.75">
      <c r="A60" s="15" t="s">
        <v>180</v>
      </c>
      <c r="B60" s="39">
        <v>0</v>
      </c>
      <c r="C60" s="39">
        <v>1</v>
      </c>
      <c r="D60" s="104">
        <v>0</v>
      </c>
      <c r="E60" s="7">
        <f t="shared" si="2"/>
        <v>0</v>
      </c>
    </row>
    <row r="61" spans="1:5" ht="12.75">
      <c r="A61" s="15" t="s">
        <v>181</v>
      </c>
      <c r="B61" s="39">
        <v>0</v>
      </c>
      <c r="C61" s="39">
        <v>5</v>
      </c>
      <c r="D61" s="104">
        <v>4.9</v>
      </c>
      <c r="E61" s="7">
        <f t="shared" si="2"/>
        <v>98.00000000000001</v>
      </c>
    </row>
    <row r="62" spans="1:5" ht="12.75">
      <c r="A62" s="15" t="s">
        <v>188</v>
      </c>
      <c r="B62" s="39">
        <v>0</v>
      </c>
      <c r="C62" s="39">
        <v>718</v>
      </c>
      <c r="D62" s="104">
        <v>717.7</v>
      </c>
      <c r="E62" s="7">
        <f t="shared" si="2"/>
        <v>99.958217270195</v>
      </c>
    </row>
    <row r="63" spans="1:5" ht="12.75">
      <c r="A63" s="6" t="s">
        <v>196</v>
      </c>
      <c r="B63" s="10">
        <v>0</v>
      </c>
      <c r="C63" s="10">
        <v>255</v>
      </c>
      <c r="D63" s="103">
        <v>252.6</v>
      </c>
      <c r="E63" s="7">
        <v>0</v>
      </c>
    </row>
    <row r="64" spans="1:5" ht="13.5" thickBot="1">
      <c r="A64" s="15" t="s">
        <v>71</v>
      </c>
      <c r="B64" s="39">
        <v>1513</v>
      </c>
      <c r="C64" s="39">
        <v>818</v>
      </c>
      <c r="D64" s="104">
        <v>762.7</v>
      </c>
      <c r="E64" s="7">
        <f t="shared" si="2"/>
        <v>93.239608801956</v>
      </c>
    </row>
    <row r="65" spans="1:7" ht="13.5" thickBot="1">
      <c r="A65" s="24" t="s">
        <v>143</v>
      </c>
      <c r="B65" s="27">
        <f>SUM(B66:B68)</f>
        <v>151440</v>
      </c>
      <c r="C65" s="27">
        <f>SUM(C66:C68)</f>
        <v>167446</v>
      </c>
      <c r="D65" s="27">
        <f>SUM(D66:D68)</f>
        <v>161434.4</v>
      </c>
      <c r="E65" s="25">
        <f>D65/C65*100</f>
        <v>96.40982764592763</v>
      </c>
      <c r="G65" s="2"/>
    </row>
    <row r="66" spans="1:7" ht="12.75">
      <c r="A66" s="5" t="s">
        <v>191</v>
      </c>
      <c r="B66" s="16">
        <v>440</v>
      </c>
      <c r="C66" s="16">
        <v>446</v>
      </c>
      <c r="D66" s="106">
        <v>228.8</v>
      </c>
      <c r="E66" s="7">
        <f t="shared" si="2"/>
        <v>51.300448430493276</v>
      </c>
      <c r="G66" s="2"/>
    </row>
    <row r="67" spans="1:7" ht="12.75">
      <c r="A67" s="6" t="s">
        <v>26</v>
      </c>
      <c r="B67" s="17">
        <v>151000</v>
      </c>
      <c r="C67" s="17">
        <v>167000</v>
      </c>
      <c r="D67" s="107">
        <v>159720.9</v>
      </c>
      <c r="E67" s="7">
        <f t="shared" si="2"/>
        <v>95.64125748502994</v>
      </c>
      <c r="G67" s="136"/>
    </row>
    <row r="68" spans="1:7" ht="13.5" thickBot="1">
      <c r="A68" s="9" t="s">
        <v>120</v>
      </c>
      <c r="B68" s="32">
        <v>0</v>
      </c>
      <c r="C68" s="32">
        <v>0</v>
      </c>
      <c r="D68" s="107">
        <v>1484.7</v>
      </c>
      <c r="E68" s="7">
        <v>0</v>
      </c>
      <c r="G68" s="136"/>
    </row>
    <row r="69" spans="1:7" ht="13.5" thickBot="1">
      <c r="A69" s="26" t="s">
        <v>144</v>
      </c>
      <c r="B69" s="27">
        <f>SUM(B70:B76)</f>
        <v>351</v>
      </c>
      <c r="C69" s="27">
        <f>SUM(C70:C77)</f>
        <v>646</v>
      </c>
      <c r="D69" s="105">
        <f>SUM(D70:D77)</f>
        <v>405.3</v>
      </c>
      <c r="E69" s="25">
        <f>D69/C69*100</f>
        <v>62.739938080495364</v>
      </c>
      <c r="G69" s="136"/>
    </row>
    <row r="70" spans="1:7" ht="12.75">
      <c r="A70" s="19" t="s">
        <v>24</v>
      </c>
      <c r="B70" s="22">
        <v>26</v>
      </c>
      <c r="C70" s="22">
        <v>26</v>
      </c>
      <c r="D70" s="108">
        <v>2.4</v>
      </c>
      <c r="E70" s="47">
        <f aca="true" t="shared" si="3" ref="E70:E76">D70/C70*100</f>
        <v>9.23076923076923</v>
      </c>
      <c r="G70" s="136"/>
    </row>
    <row r="71" spans="1:7" ht="12.75">
      <c r="A71" s="13" t="s">
        <v>168</v>
      </c>
      <c r="B71" s="10">
        <v>150</v>
      </c>
      <c r="C71" s="10">
        <v>236</v>
      </c>
      <c r="D71" s="107">
        <v>194.8</v>
      </c>
      <c r="E71" s="7">
        <f t="shared" si="3"/>
        <v>82.54237288135594</v>
      </c>
      <c r="G71" s="136"/>
    </row>
    <row r="72" spans="1:7" ht="12.75">
      <c r="A72" s="6" t="s">
        <v>163</v>
      </c>
      <c r="B72" s="10">
        <v>70</v>
      </c>
      <c r="C72" s="10">
        <v>70</v>
      </c>
      <c r="D72" s="107">
        <v>0</v>
      </c>
      <c r="E72" s="7">
        <f t="shared" si="3"/>
        <v>0</v>
      </c>
      <c r="G72" s="2"/>
    </row>
    <row r="73" spans="1:5" ht="12.75">
      <c r="A73" s="6" t="s">
        <v>8</v>
      </c>
      <c r="B73" s="10">
        <v>0</v>
      </c>
      <c r="C73" s="10">
        <v>0</v>
      </c>
      <c r="D73" s="107">
        <v>0</v>
      </c>
      <c r="E73" s="7">
        <v>0</v>
      </c>
    </row>
    <row r="74" spans="1:5" ht="12.75">
      <c r="A74" s="6" t="s">
        <v>30</v>
      </c>
      <c r="B74" s="10">
        <v>10</v>
      </c>
      <c r="C74" s="10">
        <v>219</v>
      </c>
      <c r="D74" s="107">
        <v>208.1</v>
      </c>
      <c r="E74" s="7">
        <f t="shared" si="3"/>
        <v>95.0228310502283</v>
      </c>
    </row>
    <row r="75" spans="1:5" ht="12.75">
      <c r="A75" s="6" t="s">
        <v>31</v>
      </c>
      <c r="B75" s="23">
        <v>0</v>
      </c>
      <c r="C75" s="23">
        <v>0</v>
      </c>
      <c r="D75" s="107">
        <v>0</v>
      </c>
      <c r="E75" s="7">
        <v>0</v>
      </c>
    </row>
    <row r="76" spans="1:5" ht="12.75">
      <c r="A76" s="6" t="s">
        <v>32</v>
      </c>
      <c r="B76" s="10">
        <v>95</v>
      </c>
      <c r="C76" s="10">
        <v>95</v>
      </c>
      <c r="D76" s="107">
        <v>0</v>
      </c>
      <c r="E76" s="7">
        <f t="shared" si="3"/>
        <v>0</v>
      </c>
    </row>
    <row r="77" spans="1:5" ht="13.5" thickBot="1">
      <c r="A77" s="8" t="s">
        <v>120</v>
      </c>
      <c r="B77" s="30">
        <v>0</v>
      </c>
      <c r="C77" s="30">
        <v>0</v>
      </c>
      <c r="D77" s="107">
        <v>0</v>
      </c>
      <c r="E77" s="7">
        <v>0</v>
      </c>
    </row>
    <row r="78" spans="1:7" ht="13.5" thickBot="1">
      <c r="A78" s="24" t="s">
        <v>148</v>
      </c>
      <c r="B78" s="25">
        <f>SUM(B79:B80)</f>
        <v>358</v>
      </c>
      <c r="C78" s="25">
        <f>SUM(C79:C80)</f>
        <v>391</v>
      </c>
      <c r="D78" s="42">
        <f>SUM(D79:D80)</f>
        <v>283.1</v>
      </c>
      <c r="E78" s="25">
        <f>D78/C78*100</f>
        <v>72.40409207161126</v>
      </c>
      <c r="G78" s="2"/>
    </row>
    <row r="79" spans="1:7" ht="12.75">
      <c r="A79" s="144" t="s">
        <v>83</v>
      </c>
      <c r="B79" s="44">
        <v>116</v>
      </c>
      <c r="C79" s="44">
        <v>116</v>
      </c>
      <c r="D79" s="108">
        <v>48.7</v>
      </c>
      <c r="E79" s="7">
        <f>D79/C79*100</f>
        <v>41.98275862068966</v>
      </c>
      <c r="G79" s="134"/>
    </row>
    <row r="80" spans="1:7" ht="13.5" thickBot="1">
      <c r="A80" s="145" t="s">
        <v>82</v>
      </c>
      <c r="B80" s="59">
        <v>242</v>
      </c>
      <c r="C80" s="59">
        <v>275</v>
      </c>
      <c r="D80" s="109">
        <v>234.4</v>
      </c>
      <c r="E80" s="7">
        <f>D80/C80*100</f>
        <v>85.23636363636365</v>
      </c>
      <c r="G80" s="134"/>
    </row>
    <row r="81" spans="1:7" ht="13.5" thickBot="1">
      <c r="A81" s="24" t="s">
        <v>25</v>
      </c>
      <c r="B81" s="25">
        <f>SUM(B82:B101)+SUM(B102:B116)</f>
        <v>59329</v>
      </c>
      <c r="C81" s="25">
        <f>SUM(C82:C101)+SUM(C102:C116)</f>
        <v>61780</v>
      </c>
      <c r="D81" s="42">
        <f>SUM(D82:D116)</f>
        <v>61715.399999999994</v>
      </c>
      <c r="E81" s="25">
        <f>D81/C81*100</f>
        <v>99.89543541599221</v>
      </c>
      <c r="G81" s="2"/>
    </row>
    <row r="82" spans="1:7" ht="12.75">
      <c r="A82" s="5" t="s">
        <v>50</v>
      </c>
      <c r="B82" s="22">
        <v>13800</v>
      </c>
      <c r="C82" s="22">
        <v>14038</v>
      </c>
      <c r="D82" s="110">
        <v>14029.9</v>
      </c>
      <c r="E82" s="7">
        <f>D82/C82*100</f>
        <v>99.94229947285937</v>
      </c>
      <c r="G82" s="134"/>
    </row>
    <row r="83" spans="1:7" ht="12.75">
      <c r="A83" s="6" t="s">
        <v>183</v>
      </c>
      <c r="B83" s="23">
        <v>0</v>
      </c>
      <c r="C83" s="23">
        <v>0</v>
      </c>
      <c r="D83" s="111">
        <v>0</v>
      </c>
      <c r="E83" s="7">
        <v>0</v>
      </c>
      <c r="G83" s="134"/>
    </row>
    <row r="84" spans="1:7" ht="12.75">
      <c r="A84" s="13" t="s">
        <v>51</v>
      </c>
      <c r="B84" s="10">
        <v>2064</v>
      </c>
      <c r="C84" s="10">
        <v>2220</v>
      </c>
      <c r="D84" s="112">
        <v>2231.1</v>
      </c>
      <c r="E84" s="7">
        <f>D84/C84*100</f>
        <v>100.49999999999999</v>
      </c>
      <c r="G84" s="134"/>
    </row>
    <row r="85" spans="1:7" ht="13.5" thickBot="1">
      <c r="A85" s="13" t="s">
        <v>108</v>
      </c>
      <c r="B85" s="10">
        <v>0</v>
      </c>
      <c r="C85" s="10">
        <v>0</v>
      </c>
      <c r="D85" s="112">
        <v>0</v>
      </c>
      <c r="E85" s="7">
        <v>0</v>
      </c>
      <c r="G85" s="134"/>
    </row>
    <row r="86" spans="1:5" ht="12.75">
      <c r="A86" s="151" t="s">
        <v>146</v>
      </c>
      <c r="B86" s="45" t="s">
        <v>107</v>
      </c>
      <c r="C86" s="51" t="s">
        <v>116</v>
      </c>
      <c r="D86" s="60" t="s">
        <v>117</v>
      </c>
      <c r="E86" s="45" t="s">
        <v>118</v>
      </c>
    </row>
    <row r="87" spans="1:5" ht="13.5" thickBot="1">
      <c r="A87" s="152"/>
      <c r="B87" s="46" t="s">
        <v>164</v>
      </c>
      <c r="C87" s="52" t="s">
        <v>164</v>
      </c>
      <c r="D87" s="61" t="s">
        <v>192</v>
      </c>
      <c r="E87" s="46" t="s">
        <v>119</v>
      </c>
    </row>
    <row r="88" spans="1:7" ht="12.75">
      <c r="A88" s="5" t="s">
        <v>52</v>
      </c>
      <c r="B88" s="22">
        <v>4525</v>
      </c>
      <c r="C88" s="22">
        <v>4525</v>
      </c>
      <c r="D88" s="110">
        <v>4525</v>
      </c>
      <c r="E88" s="62">
        <f>D88/C88*100</f>
        <v>100</v>
      </c>
      <c r="G88" s="134"/>
    </row>
    <row r="89" spans="1:7" ht="12.75">
      <c r="A89" s="6" t="s">
        <v>183</v>
      </c>
      <c r="B89" s="10">
        <v>0</v>
      </c>
      <c r="C89" s="10">
        <v>66</v>
      </c>
      <c r="D89" s="103">
        <v>66.3</v>
      </c>
      <c r="E89" s="131">
        <v>0</v>
      </c>
      <c r="G89" s="134"/>
    </row>
    <row r="90" spans="1:7" ht="12.75">
      <c r="A90" s="13" t="s">
        <v>53</v>
      </c>
      <c r="B90" s="23">
        <v>3346</v>
      </c>
      <c r="C90" s="23">
        <v>3361</v>
      </c>
      <c r="D90" s="23">
        <v>3361</v>
      </c>
      <c r="E90" s="132">
        <f>D90/C90*100</f>
        <v>100</v>
      </c>
      <c r="G90" s="133"/>
    </row>
    <row r="91" spans="1:5" ht="12.75">
      <c r="A91" s="13" t="s">
        <v>110</v>
      </c>
      <c r="B91" s="10">
        <v>0</v>
      </c>
      <c r="C91" s="10">
        <v>0</v>
      </c>
      <c r="D91" s="10">
        <v>0</v>
      </c>
      <c r="E91" s="62">
        <v>0</v>
      </c>
    </row>
    <row r="92" spans="1:5" ht="12.75">
      <c r="A92" s="6" t="s">
        <v>54</v>
      </c>
      <c r="B92" s="10">
        <v>2778</v>
      </c>
      <c r="C92" s="10">
        <v>2778</v>
      </c>
      <c r="D92" s="10">
        <v>2778</v>
      </c>
      <c r="E92" s="62">
        <f>D92/C92*100</f>
        <v>100</v>
      </c>
    </row>
    <row r="93" spans="1:5" ht="12.75">
      <c r="A93" s="13" t="s">
        <v>111</v>
      </c>
      <c r="B93" s="10">
        <v>0</v>
      </c>
      <c r="C93" s="10">
        <v>0</v>
      </c>
      <c r="D93" s="10">
        <v>0</v>
      </c>
      <c r="E93" s="62">
        <v>0</v>
      </c>
    </row>
    <row r="94" spans="1:5" ht="12.75">
      <c r="A94" s="6" t="s">
        <v>55</v>
      </c>
      <c r="B94" s="10">
        <v>3700</v>
      </c>
      <c r="C94" s="10">
        <v>3700</v>
      </c>
      <c r="D94" s="10">
        <v>3700</v>
      </c>
      <c r="E94" s="62">
        <v>0</v>
      </c>
    </row>
    <row r="95" spans="1:5" ht="12.75">
      <c r="A95" s="13" t="s">
        <v>112</v>
      </c>
      <c r="B95" s="10">
        <v>0</v>
      </c>
      <c r="C95" s="10">
        <v>0</v>
      </c>
      <c r="D95" s="10">
        <v>0</v>
      </c>
      <c r="E95" s="62">
        <v>0</v>
      </c>
    </row>
    <row r="96" spans="1:5" ht="12.75">
      <c r="A96" s="6" t="s">
        <v>56</v>
      </c>
      <c r="B96" s="10">
        <v>3818</v>
      </c>
      <c r="C96" s="10">
        <v>3828</v>
      </c>
      <c r="D96" s="10">
        <v>3828</v>
      </c>
      <c r="E96" s="62">
        <f>D96/C96*100</f>
        <v>100</v>
      </c>
    </row>
    <row r="97" spans="1:5" ht="12.75">
      <c r="A97" s="13" t="s">
        <v>109</v>
      </c>
      <c r="B97" s="10">
        <v>0</v>
      </c>
      <c r="C97" s="10">
        <v>0</v>
      </c>
      <c r="D97" s="10">
        <v>0</v>
      </c>
      <c r="E97" s="62">
        <v>0</v>
      </c>
    </row>
    <row r="98" spans="1:5" ht="12.75">
      <c r="A98" s="6" t="s">
        <v>57</v>
      </c>
      <c r="B98" s="10">
        <v>3705</v>
      </c>
      <c r="C98" s="10">
        <v>3705</v>
      </c>
      <c r="D98" s="10">
        <v>3705</v>
      </c>
      <c r="E98" s="62">
        <f>D98/C98*100</f>
        <v>100</v>
      </c>
    </row>
    <row r="99" spans="1:5" ht="12.75">
      <c r="A99" s="13" t="s">
        <v>113</v>
      </c>
      <c r="B99" s="10">
        <v>0</v>
      </c>
      <c r="C99" s="10">
        <v>0</v>
      </c>
      <c r="D99" s="10">
        <v>0</v>
      </c>
      <c r="E99" s="62">
        <v>0</v>
      </c>
    </row>
    <row r="100" spans="1:5" ht="12.75">
      <c r="A100" s="6" t="s">
        <v>58</v>
      </c>
      <c r="B100" s="10">
        <v>2300</v>
      </c>
      <c r="C100" s="10">
        <v>2300</v>
      </c>
      <c r="D100" s="10">
        <v>2300</v>
      </c>
      <c r="E100" s="62">
        <f>D100/C100*100</f>
        <v>100</v>
      </c>
    </row>
    <row r="101" spans="1:5" ht="12.75">
      <c r="A101" s="15" t="s">
        <v>114</v>
      </c>
      <c r="B101" s="39">
        <v>0</v>
      </c>
      <c r="C101" s="39">
        <v>0</v>
      </c>
      <c r="D101" s="39">
        <v>0</v>
      </c>
      <c r="E101" s="62">
        <v>0</v>
      </c>
    </row>
    <row r="102" spans="1:5" ht="12.75">
      <c r="A102" s="6" t="s">
        <v>59</v>
      </c>
      <c r="B102" s="10">
        <v>3135</v>
      </c>
      <c r="C102" s="10">
        <v>3165</v>
      </c>
      <c r="D102" s="10">
        <v>3165</v>
      </c>
      <c r="E102" s="62">
        <f>D102/C102*100</f>
        <v>100</v>
      </c>
    </row>
    <row r="103" spans="1:5" ht="12.75">
      <c r="A103" s="13" t="s">
        <v>115</v>
      </c>
      <c r="B103" s="10">
        <v>0</v>
      </c>
      <c r="C103" s="10">
        <v>0</v>
      </c>
      <c r="D103" s="10">
        <v>0</v>
      </c>
      <c r="E103" s="62">
        <v>0</v>
      </c>
    </row>
    <row r="104" spans="1:5" ht="12.75">
      <c r="A104" s="6" t="s">
        <v>60</v>
      </c>
      <c r="B104" s="10">
        <v>4100</v>
      </c>
      <c r="C104" s="10">
        <v>4124</v>
      </c>
      <c r="D104" s="10">
        <v>4124</v>
      </c>
      <c r="E104" s="62">
        <f>D104/C104*100</f>
        <v>100</v>
      </c>
    </row>
    <row r="105" spans="1:5" ht="12.75">
      <c r="A105" s="13" t="s">
        <v>115</v>
      </c>
      <c r="B105" s="10">
        <v>0</v>
      </c>
      <c r="C105" s="10">
        <v>0</v>
      </c>
      <c r="D105" s="10">
        <v>0</v>
      </c>
      <c r="E105" s="62">
        <v>0</v>
      </c>
    </row>
    <row r="106" spans="1:5" ht="12.75">
      <c r="A106" s="6" t="s">
        <v>201</v>
      </c>
      <c r="B106" s="10">
        <v>2800</v>
      </c>
      <c r="C106" s="10">
        <v>1810</v>
      </c>
      <c r="D106" s="10">
        <v>1809.7</v>
      </c>
      <c r="E106" s="62">
        <f>D106/C106*100</f>
        <v>99.98342541436465</v>
      </c>
    </row>
    <row r="107" spans="1:8" ht="12.75">
      <c r="A107" s="13" t="s">
        <v>115</v>
      </c>
      <c r="B107" s="10">
        <v>0</v>
      </c>
      <c r="C107" s="10">
        <v>0</v>
      </c>
      <c r="D107" s="10">
        <v>0</v>
      </c>
      <c r="E107" s="62">
        <v>0</v>
      </c>
      <c r="H107" s="134"/>
    </row>
    <row r="108" spans="1:5" ht="12.75">
      <c r="A108" s="6" t="s">
        <v>61</v>
      </c>
      <c r="B108" s="10">
        <v>1325</v>
      </c>
      <c r="C108" s="10">
        <v>2461</v>
      </c>
      <c r="D108" s="10">
        <v>2461</v>
      </c>
      <c r="E108" s="62">
        <f>D108/C108*100</f>
        <v>100</v>
      </c>
    </row>
    <row r="109" spans="1:5" ht="12.75">
      <c r="A109" s="13" t="s">
        <v>114</v>
      </c>
      <c r="B109" s="10">
        <v>0</v>
      </c>
      <c r="C109" s="10">
        <v>0</v>
      </c>
      <c r="D109" s="10">
        <v>0</v>
      </c>
      <c r="E109" s="62">
        <v>0</v>
      </c>
    </row>
    <row r="110" spans="1:5" ht="12.75">
      <c r="A110" s="13" t="s">
        <v>62</v>
      </c>
      <c r="B110" s="14">
        <v>83</v>
      </c>
      <c r="C110" s="14">
        <v>83</v>
      </c>
      <c r="D110" s="14">
        <v>83</v>
      </c>
      <c r="E110" s="62">
        <f>D110/C110*100</f>
        <v>100</v>
      </c>
    </row>
    <row r="111" spans="1:5" ht="12.75">
      <c r="A111" s="13" t="s">
        <v>108</v>
      </c>
      <c r="B111" s="39">
        <v>0</v>
      </c>
      <c r="C111" s="39">
        <v>0</v>
      </c>
      <c r="D111" s="39">
        <v>0</v>
      </c>
      <c r="E111" s="62">
        <v>0</v>
      </c>
    </row>
    <row r="112" spans="1:5" ht="12.75">
      <c r="A112" s="6" t="s">
        <v>63</v>
      </c>
      <c r="B112" s="10">
        <v>1200</v>
      </c>
      <c r="C112" s="10">
        <v>1200</v>
      </c>
      <c r="D112" s="10">
        <v>1200</v>
      </c>
      <c r="E112" s="62">
        <f>D112/C112*100</f>
        <v>100</v>
      </c>
    </row>
    <row r="113" spans="1:5" ht="12.75">
      <c r="A113" s="6" t="s">
        <v>112</v>
      </c>
      <c r="B113" s="10">
        <v>0</v>
      </c>
      <c r="C113" s="10">
        <v>0</v>
      </c>
      <c r="D113" s="10">
        <v>0</v>
      </c>
      <c r="E113" s="62">
        <v>0</v>
      </c>
    </row>
    <row r="114" spans="1:7" ht="12.75">
      <c r="A114" s="18" t="s">
        <v>9</v>
      </c>
      <c r="B114" s="17">
        <v>850</v>
      </c>
      <c r="C114" s="17">
        <v>934</v>
      </c>
      <c r="D114" s="17">
        <v>882.7</v>
      </c>
      <c r="E114" s="62">
        <f>D114/C114*100</f>
        <v>94.50749464668094</v>
      </c>
      <c r="G114" s="137"/>
    </row>
    <row r="115" spans="1:7" ht="12.75">
      <c r="A115" s="20" t="s">
        <v>38</v>
      </c>
      <c r="B115" s="21">
        <v>0</v>
      </c>
      <c r="C115" s="21">
        <v>0</v>
      </c>
      <c r="D115" s="21">
        <v>0</v>
      </c>
      <c r="E115" s="62">
        <v>0</v>
      </c>
      <c r="G115" s="137"/>
    </row>
    <row r="116" spans="1:7" ht="13.5" thickBot="1">
      <c r="A116" s="18" t="s">
        <v>10</v>
      </c>
      <c r="B116" s="17">
        <v>5800</v>
      </c>
      <c r="C116" s="17">
        <v>7482</v>
      </c>
      <c r="D116" s="17">
        <v>7465.7</v>
      </c>
      <c r="E116" s="62">
        <f>D116/C116*100</f>
        <v>99.78214381181502</v>
      </c>
      <c r="G116" s="137"/>
    </row>
    <row r="117" spans="1:7" ht="13.5" thickBot="1">
      <c r="A117" s="31" t="s">
        <v>65</v>
      </c>
      <c r="B117" s="27">
        <f>SUM(B118:B130)</f>
        <v>11996</v>
      </c>
      <c r="C117" s="53">
        <f>SUM(C118:C130)</f>
        <v>12032</v>
      </c>
      <c r="D117" s="27">
        <f>SUM(D118:D130)</f>
        <v>8841</v>
      </c>
      <c r="E117" s="54">
        <f aca="true" t="shared" si="4" ref="E117:E125">D117/C117*100</f>
        <v>73.47905585106383</v>
      </c>
      <c r="G117" s="137"/>
    </row>
    <row r="118" spans="1:7" ht="12.75">
      <c r="A118" s="139" t="s">
        <v>72</v>
      </c>
      <c r="B118" s="64">
        <v>385</v>
      </c>
      <c r="C118" s="64">
        <v>385</v>
      </c>
      <c r="D118" s="113">
        <v>345.8</v>
      </c>
      <c r="E118" s="69">
        <f t="shared" si="4"/>
        <v>89.81818181818181</v>
      </c>
      <c r="G118" s="137"/>
    </row>
    <row r="119" spans="1:7" ht="12.75">
      <c r="A119" s="140" t="s">
        <v>123</v>
      </c>
      <c r="B119" s="65">
        <v>0</v>
      </c>
      <c r="C119" s="65">
        <v>19</v>
      </c>
      <c r="D119" s="114">
        <v>18.8</v>
      </c>
      <c r="E119" s="62">
        <v>0</v>
      </c>
      <c r="G119" s="135"/>
    </row>
    <row r="120" spans="1:5" ht="12.75">
      <c r="A120" s="140" t="s">
        <v>73</v>
      </c>
      <c r="B120" s="65">
        <v>233</v>
      </c>
      <c r="C120" s="65">
        <v>263</v>
      </c>
      <c r="D120" s="114">
        <v>257.6</v>
      </c>
      <c r="E120" s="62">
        <f t="shared" si="4"/>
        <v>97.9467680608365</v>
      </c>
    </row>
    <row r="121" spans="1:5" ht="12.75">
      <c r="A121" s="140" t="s">
        <v>74</v>
      </c>
      <c r="B121" s="65">
        <v>3800</v>
      </c>
      <c r="C121" s="65">
        <v>3712</v>
      </c>
      <c r="D121" s="114">
        <v>2390.7</v>
      </c>
      <c r="E121" s="62">
        <f t="shared" si="4"/>
        <v>64.40463362068965</v>
      </c>
    </row>
    <row r="122" spans="1:7" ht="12.75">
      <c r="A122" s="140" t="s">
        <v>75</v>
      </c>
      <c r="B122" s="65">
        <v>1500</v>
      </c>
      <c r="C122" s="65">
        <v>1501</v>
      </c>
      <c r="D122" s="114">
        <v>1303.9</v>
      </c>
      <c r="E122" s="62">
        <f t="shared" si="4"/>
        <v>86.86875416389074</v>
      </c>
      <c r="G122" s="137"/>
    </row>
    <row r="123" spans="1:7" ht="12.75">
      <c r="A123" s="140" t="s">
        <v>161</v>
      </c>
      <c r="B123" s="65">
        <v>1070</v>
      </c>
      <c r="C123" s="65">
        <v>1073</v>
      </c>
      <c r="D123" s="114">
        <v>801.8</v>
      </c>
      <c r="E123" s="62">
        <f t="shared" si="4"/>
        <v>74.72506989748369</v>
      </c>
      <c r="G123" s="137"/>
    </row>
    <row r="124" spans="1:7" ht="12.75">
      <c r="A124" s="140" t="s">
        <v>76</v>
      </c>
      <c r="B124" s="65">
        <v>190</v>
      </c>
      <c r="C124" s="65">
        <v>225</v>
      </c>
      <c r="D124" s="114">
        <v>226.7</v>
      </c>
      <c r="E124" s="62">
        <f t="shared" si="4"/>
        <v>100.75555555555556</v>
      </c>
      <c r="G124" s="137"/>
    </row>
    <row r="125" spans="1:7" ht="12.75">
      <c r="A125" s="140" t="s">
        <v>77</v>
      </c>
      <c r="B125" s="65">
        <v>416</v>
      </c>
      <c r="C125" s="65">
        <v>386</v>
      </c>
      <c r="D125" s="114">
        <v>265.7</v>
      </c>
      <c r="E125" s="62">
        <f t="shared" si="4"/>
        <v>68.83419689119171</v>
      </c>
      <c r="G125" s="137"/>
    </row>
    <row r="126" spans="1:7" ht="12.75">
      <c r="A126" s="6" t="s">
        <v>88</v>
      </c>
      <c r="B126" s="66">
        <v>4391</v>
      </c>
      <c r="C126" s="66">
        <v>3955</v>
      </c>
      <c r="D126" s="10">
        <v>3221</v>
      </c>
      <c r="E126" s="62">
        <f>D126/C126*100</f>
        <v>81.44121365360304</v>
      </c>
      <c r="G126" s="135"/>
    </row>
    <row r="127" spans="1:5" ht="12.75">
      <c r="A127" s="141" t="s">
        <v>197</v>
      </c>
      <c r="B127" s="67">
        <v>0</v>
      </c>
      <c r="C127" s="67">
        <v>2</v>
      </c>
      <c r="D127" s="115">
        <v>1.7</v>
      </c>
      <c r="E127" s="70">
        <v>0</v>
      </c>
    </row>
    <row r="128" spans="1:7" ht="12.75">
      <c r="A128" s="141" t="s">
        <v>125</v>
      </c>
      <c r="B128" s="67">
        <v>8</v>
      </c>
      <c r="C128" s="67">
        <v>8</v>
      </c>
      <c r="D128" s="114">
        <v>4.8</v>
      </c>
      <c r="E128" s="62">
        <v>0</v>
      </c>
      <c r="G128" s="135"/>
    </row>
    <row r="129" spans="1:7" ht="12.75">
      <c r="A129" s="141" t="s">
        <v>124</v>
      </c>
      <c r="B129" s="67">
        <v>3</v>
      </c>
      <c r="C129" s="67">
        <v>3</v>
      </c>
      <c r="D129" s="115">
        <v>2.5</v>
      </c>
      <c r="E129" s="70">
        <v>0</v>
      </c>
      <c r="G129" s="137"/>
    </row>
    <row r="130" spans="1:5" ht="13.5" thickBot="1">
      <c r="A130" s="142" t="s">
        <v>184</v>
      </c>
      <c r="B130" s="68">
        <v>0</v>
      </c>
      <c r="C130" s="68">
        <v>500</v>
      </c>
      <c r="D130" s="116">
        <v>0</v>
      </c>
      <c r="E130" s="71">
        <v>0</v>
      </c>
    </row>
    <row r="131" spans="1:5" ht="12.75">
      <c r="A131" s="151" t="s">
        <v>146</v>
      </c>
      <c r="B131" s="45" t="s">
        <v>107</v>
      </c>
      <c r="C131" s="45" t="s">
        <v>116</v>
      </c>
      <c r="D131" s="45" t="s">
        <v>117</v>
      </c>
      <c r="E131" s="45" t="s">
        <v>118</v>
      </c>
    </row>
    <row r="132" spans="1:5" ht="13.5" thickBot="1">
      <c r="A132" s="152"/>
      <c r="B132" s="46" t="s">
        <v>164</v>
      </c>
      <c r="C132" s="46" t="s">
        <v>164</v>
      </c>
      <c r="D132" s="46" t="s">
        <v>192</v>
      </c>
      <c r="E132" s="46" t="s">
        <v>119</v>
      </c>
    </row>
    <row r="133" spans="1:5" ht="13.5" thickBot="1">
      <c r="A133" s="24" t="s">
        <v>149</v>
      </c>
      <c r="B133" s="25">
        <f>SUM(B134:B135)</f>
        <v>10090</v>
      </c>
      <c r="C133" s="25">
        <f>SUM(C134:C135)</f>
        <v>10090</v>
      </c>
      <c r="D133" s="25">
        <f>SUM(D134:D135)</f>
        <v>9721.4</v>
      </c>
      <c r="E133" s="25">
        <f aca="true" t="shared" si="5" ref="E133:E154">D133/C133*100</f>
        <v>96.34687809712587</v>
      </c>
    </row>
    <row r="134" spans="1:5" ht="12.75">
      <c r="A134" s="6" t="s">
        <v>11</v>
      </c>
      <c r="B134" s="7">
        <v>6290</v>
      </c>
      <c r="C134" s="7">
        <v>6290</v>
      </c>
      <c r="D134" s="10">
        <v>5951</v>
      </c>
      <c r="E134" s="7">
        <f t="shared" si="5"/>
        <v>94.61049284578696</v>
      </c>
    </row>
    <row r="135" spans="1:5" ht="13.5" thickBot="1">
      <c r="A135" s="6" t="s">
        <v>12</v>
      </c>
      <c r="B135" s="7">
        <v>3800</v>
      </c>
      <c r="C135" s="7">
        <v>3800</v>
      </c>
      <c r="D135" s="117">
        <v>3770.4</v>
      </c>
      <c r="E135" s="7">
        <f t="shared" si="5"/>
        <v>99.22105263157896</v>
      </c>
    </row>
    <row r="136" spans="1:5" ht="13.5" thickBot="1">
      <c r="A136" s="24" t="s">
        <v>150</v>
      </c>
      <c r="B136" s="25">
        <v>0</v>
      </c>
      <c r="C136" s="25">
        <v>0</v>
      </c>
      <c r="D136" s="27">
        <v>0</v>
      </c>
      <c r="E136" s="25">
        <v>0</v>
      </c>
    </row>
    <row r="137" spans="1:5" ht="13.5" thickBot="1">
      <c r="A137" s="24" t="s">
        <v>151</v>
      </c>
      <c r="B137" s="25">
        <f>SUM(B138:B140)</f>
        <v>92205</v>
      </c>
      <c r="C137" s="25">
        <f>SUM(C138:C141)</f>
        <v>93137</v>
      </c>
      <c r="D137" s="25">
        <f>SUM(D138:D140)</f>
        <v>89100.1</v>
      </c>
      <c r="E137" s="25">
        <f t="shared" si="5"/>
        <v>95.66563234804644</v>
      </c>
    </row>
    <row r="138" spans="1:5" ht="12.75">
      <c r="A138" s="5" t="s">
        <v>33</v>
      </c>
      <c r="B138" s="22">
        <v>65050</v>
      </c>
      <c r="C138" s="147">
        <v>65560</v>
      </c>
      <c r="D138" s="22">
        <v>63143.3</v>
      </c>
      <c r="E138" s="62">
        <f t="shared" si="5"/>
        <v>96.31375838926175</v>
      </c>
    </row>
    <row r="139" spans="1:7" ht="12.75">
      <c r="A139" s="13" t="s">
        <v>42</v>
      </c>
      <c r="B139" s="23">
        <v>3250</v>
      </c>
      <c r="C139" s="148">
        <v>3250</v>
      </c>
      <c r="D139" s="10">
        <v>2625.1</v>
      </c>
      <c r="E139" s="62">
        <f t="shared" si="5"/>
        <v>80.77230769230769</v>
      </c>
      <c r="G139" s="134"/>
    </row>
    <row r="140" spans="1:7" ht="12.75">
      <c r="A140" s="6" t="s">
        <v>34</v>
      </c>
      <c r="B140" s="10">
        <v>23905</v>
      </c>
      <c r="C140" s="146">
        <v>24083</v>
      </c>
      <c r="D140" s="10">
        <v>23331.7</v>
      </c>
      <c r="E140" s="62">
        <f t="shared" si="5"/>
        <v>96.88037204667192</v>
      </c>
      <c r="G140" s="134"/>
    </row>
    <row r="141" spans="1:7" ht="13.5" thickBot="1">
      <c r="A141" s="9" t="s">
        <v>198</v>
      </c>
      <c r="B141" s="14">
        <v>0</v>
      </c>
      <c r="C141" s="149">
        <v>244</v>
      </c>
      <c r="D141" s="150">
        <v>78.2</v>
      </c>
      <c r="E141" s="143">
        <f t="shared" si="5"/>
        <v>32.049180327868854</v>
      </c>
      <c r="G141" s="134"/>
    </row>
    <row r="142" spans="1:5" ht="13.5" thickBot="1">
      <c r="A142" s="40" t="s">
        <v>79</v>
      </c>
      <c r="B142" s="42">
        <f>SUM(B143:B147)</f>
        <v>2797</v>
      </c>
      <c r="C142" s="42">
        <f>SUM(C143:C147)</f>
        <v>5012</v>
      </c>
      <c r="D142" s="118">
        <f>SUM(D143:D147)</f>
        <v>4240.200000000001</v>
      </c>
      <c r="E142" s="25">
        <f t="shared" si="5"/>
        <v>84.60095770151638</v>
      </c>
    </row>
    <row r="143" spans="1:7" s="41" customFormat="1" ht="12.75">
      <c r="A143" s="87" t="s">
        <v>80</v>
      </c>
      <c r="B143" s="90">
        <v>650</v>
      </c>
      <c r="C143" s="94">
        <v>1170</v>
      </c>
      <c r="D143" s="119">
        <v>483.7</v>
      </c>
      <c r="E143" s="69">
        <f t="shared" si="5"/>
        <v>41.34188034188034</v>
      </c>
      <c r="G143" s="138"/>
    </row>
    <row r="144" spans="1:7" s="41" customFormat="1" ht="12.75">
      <c r="A144" s="88" t="s">
        <v>78</v>
      </c>
      <c r="B144" s="84">
        <v>40</v>
      </c>
      <c r="C144" s="95">
        <v>80</v>
      </c>
      <c r="D144" s="120">
        <v>47.4</v>
      </c>
      <c r="E144" s="70">
        <f t="shared" si="5"/>
        <v>59.25</v>
      </c>
      <c r="G144" s="138"/>
    </row>
    <row r="145" spans="1:7" s="41" customFormat="1" ht="12.75">
      <c r="A145" s="89" t="s">
        <v>81</v>
      </c>
      <c r="B145" s="91">
        <v>1537</v>
      </c>
      <c r="C145" s="96">
        <v>1725</v>
      </c>
      <c r="D145" s="10">
        <v>1717</v>
      </c>
      <c r="E145" s="62">
        <f t="shared" si="5"/>
        <v>99.53623188405797</v>
      </c>
      <c r="G145" s="138"/>
    </row>
    <row r="146" spans="1:7" s="41" customFormat="1" ht="12.75">
      <c r="A146" s="89" t="s">
        <v>169</v>
      </c>
      <c r="B146" s="91">
        <v>500</v>
      </c>
      <c r="C146" s="96">
        <v>1967</v>
      </c>
      <c r="D146" s="10">
        <v>1966</v>
      </c>
      <c r="E146" s="62">
        <f t="shared" si="5"/>
        <v>99.94916115912558</v>
      </c>
      <c r="G146" s="138"/>
    </row>
    <row r="147" spans="1:7" s="41" customFormat="1" ht="13.5" thickBot="1">
      <c r="A147" s="93" t="s">
        <v>170</v>
      </c>
      <c r="B147" s="92">
        <v>70</v>
      </c>
      <c r="C147" s="97">
        <v>70</v>
      </c>
      <c r="D147" s="122">
        <v>26.1</v>
      </c>
      <c r="E147" s="71">
        <f t="shared" si="5"/>
        <v>37.28571428571429</v>
      </c>
      <c r="G147" s="138"/>
    </row>
    <row r="148" spans="1:7" ht="13.5" thickBot="1">
      <c r="A148" s="24" t="s">
        <v>152</v>
      </c>
      <c r="B148" s="29">
        <f>SUM(B149:B153)</f>
        <v>31969</v>
      </c>
      <c r="C148" s="85">
        <f>SUM(C149:C153)</f>
        <v>34589</v>
      </c>
      <c r="D148" s="29">
        <f>SUM(D149:D153)</f>
        <v>32918.9</v>
      </c>
      <c r="E148" s="86">
        <f t="shared" si="5"/>
        <v>95.17158634247883</v>
      </c>
      <c r="G148" s="133"/>
    </row>
    <row r="149" spans="1:5" ht="12.75">
      <c r="A149" s="5" t="s">
        <v>35</v>
      </c>
      <c r="B149" s="22">
        <v>4307</v>
      </c>
      <c r="C149" s="22">
        <v>4252</v>
      </c>
      <c r="D149" s="23">
        <v>3931.7</v>
      </c>
      <c r="E149" s="62">
        <f t="shared" si="5"/>
        <v>92.46707431796801</v>
      </c>
    </row>
    <row r="150" spans="1:5" ht="12.75">
      <c r="A150" s="6" t="s">
        <v>36</v>
      </c>
      <c r="B150" s="10">
        <v>2705</v>
      </c>
      <c r="C150" s="10">
        <v>5380</v>
      </c>
      <c r="D150" s="10">
        <v>5378.4</v>
      </c>
      <c r="E150" s="62">
        <f t="shared" si="5"/>
        <v>99.97026022304833</v>
      </c>
    </row>
    <row r="151" spans="1:7" ht="12.75">
      <c r="A151" s="9" t="s">
        <v>43</v>
      </c>
      <c r="B151" s="14">
        <v>18486</v>
      </c>
      <c r="C151" s="14">
        <v>18486</v>
      </c>
      <c r="D151" s="10">
        <v>17967.5</v>
      </c>
      <c r="E151" s="62">
        <f t="shared" si="5"/>
        <v>97.1951747268203</v>
      </c>
      <c r="G151" s="134"/>
    </row>
    <row r="152" spans="1:7" ht="12.75">
      <c r="A152" s="15" t="s">
        <v>44</v>
      </c>
      <c r="B152" s="39">
        <v>6471</v>
      </c>
      <c r="C152" s="39">
        <v>6471</v>
      </c>
      <c r="D152" s="39">
        <v>5641.3</v>
      </c>
      <c r="E152" s="70">
        <f>D152/C152*100</f>
        <v>87.17817957039098</v>
      </c>
      <c r="G152" s="134"/>
    </row>
    <row r="153" spans="1:7" ht="13.5" thickBot="1">
      <c r="A153" s="8" t="s">
        <v>162</v>
      </c>
      <c r="B153" s="30">
        <v>0</v>
      </c>
      <c r="C153" s="30">
        <v>0</v>
      </c>
      <c r="D153" s="30">
        <v>0</v>
      </c>
      <c r="E153" s="71">
        <v>0</v>
      </c>
      <c r="G153" s="133"/>
    </row>
    <row r="154" spans="1:5" ht="13.5" thickBot="1">
      <c r="A154" s="28" t="s">
        <v>153</v>
      </c>
      <c r="B154" s="29">
        <f>SUM(B155:B156)</f>
        <v>472</v>
      </c>
      <c r="C154" s="29">
        <f>SUM(C155:C156)</f>
        <v>497</v>
      </c>
      <c r="D154" s="29">
        <f>SUM(D155:D156)</f>
        <v>479.7</v>
      </c>
      <c r="E154" s="25">
        <f t="shared" si="5"/>
        <v>96.51911468812877</v>
      </c>
    </row>
    <row r="155" spans="1:5" ht="12.75">
      <c r="A155" s="5" t="s">
        <v>37</v>
      </c>
      <c r="B155" s="47">
        <v>472</v>
      </c>
      <c r="C155" s="47">
        <v>497</v>
      </c>
      <c r="D155" s="121">
        <v>479.7</v>
      </c>
      <c r="E155" s="7">
        <f>D155/C155*100</f>
        <v>96.51911468812877</v>
      </c>
    </row>
    <row r="156" spans="1:5" ht="12.75">
      <c r="A156" s="15" t="s">
        <v>121</v>
      </c>
      <c r="B156" s="50">
        <v>0</v>
      </c>
      <c r="C156" s="50">
        <v>0</v>
      </c>
      <c r="D156" s="117">
        <v>0</v>
      </c>
      <c r="E156" s="50">
        <v>0</v>
      </c>
    </row>
    <row r="157" spans="1:5" ht="13.5" thickBot="1">
      <c r="A157" s="8" t="s">
        <v>66</v>
      </c>
      <c r="B157" s="48">
        <v>0</v>
      </c>
      <c r="C157" s="48">
        <v>0</v>
      </c>
      <c r="D157" s="123">
        <v>0</v>
      </c>
      <c r="E157" s="48">
        <v>0</v>
      </c>
    </row>
    <row r="158" spans="1:5" ht="13.5" thickBot="1">
      <c r="A158" s="24" t="s">
        <v>13</v>
      </c>
      <c r="B158" s="25">
        <f>SUM(B159:B171)</f>
        <v>75939</v>
      </c>
      <c r="C158" s="25">
        <f>SUM(C159:C171)</f>
        <v>238961</v>
      </c>
      <c r="D158" s="25">
        <f>SUM(D159:D171)</f>
        <v>197334.09999999998</v>
      </c>
      <c r="E158" s="25">
        <f>D158/C158*100</f>
        <v>82.58004444239853</v>
      </c>
    </row>
    <row r="159" spans="1:5" ht="12.75">
      <c r="A159" s="5" t="s">
        <v>22</v>
      </c>
      <c r="B159" s="22">
        <v>3827</v>
      </c>
      <c r="C159" s="22">
        <v>3679</v>
      </c>
      <c r="D159" s="22">
        <v>2364.9</v>
      </c>
      <c r="E159" s="47">
        <f>D159/C159*100</f>
        <v>64.28105463441153</v>
      </c>
    </row>
    <row r="160" spans="1:5" ht="12.75">
      <c r="A160" s="6" t="s">
        <v>14</v>
      </c>
      <c r="B160" s="10">
        <v>800</v>
      </c>
      <c r="C160" s="10">
        <v>800</v>
      </c>
      <c r="D160" s="10">
        <v>757.2</v>
      </c>
      <c r="E160" s="7">
        <v>41.8</v>
      </c>
    </row>
    <row r="161" spans="1:5" ht="12.75">
      <c r="A161" s="6" t="s">
        <v>194</v>
      </c>
      <c r="B161" s="10">
        <v>0</v>
      </c>
      <c r="C161" s="10">
        <v>2500</v>
      </c>
      <c r="D161" s="10">
        <v>2474.7</v>
      </c>
      <c r="E161" s="7">
        <v>0</v>
      </c>
    </row>
    <row r="162" spans="1:5" ht="12.75">
      <c r="A162" s="6" t="s">
        <v>193</v>
      </c>
      <c r="B162" s="10">
        <v>30000</v>
      </c>
      <c r="C162" s="10">
        <v>187536</v>
      </c>
      <c r="D162" s="10">
        <v>160349.3</v>
      </c>
      <c r="E162" s="7">
        <f>D162/C162*100</f>
        <v>85.503210050337</v>
      </c>
    </row>
    <row r="163" spans="1:5" ht="12.75">
      <c r="A163" s="6" t="s">
        <v>160</v>
      </c>
      <c r="B163" s="10">
        <v>0</v>
      </c>
      <c r="C163" s="10">
        <v>402</v>
      </c>
      <c r="D163" s="10"/>
      <c r="E163" s="7"/>
    </row>
    <row r="164" spans="1:5" ht="12.75">
      <c r="A164" s="6" t="s">
        <v>15</v>
      </c>
      <c r="B164" s="10"/>
      <c r="C164" s="10"/>
      <c r="D164" s="10"/>
      <c r="E164" s="7">
        <v>0</v>
      </c>
    </row>
    <row r="165" spans="1:5" ht="12.75">
      <c r="A165" s="6" t="s">
        <v>68</v>
      </c>
      <c r="B165" s="10">
        <v>5000</v>
      </c>
      <c r="C165" s="10">
        <v>10000</v>
      </c>
      <c r="D165" s="10">
        <v>4904.7</v>
      </c>
      <c r="E165" s="7">
        <f>D165/C165*100</f>
        <v>49.047</v>
      </c>
    </row>
    <row r="166" spans="1:5" ht="12.75">
      <c r="A166" s="13" t="s">
        <v>67</v>
      </c>
      <c r="B166" s="21">
        <v>4000</v>
      </c>
      <c r="C166" s="21">
        <v>4000</v>
      </c>
      <c r="D166" s="21">
        <v>3438.8</v>
      </c>
      <c r="E166" s="7">
        <f>D166/C166*100</f>
        <v>85.97</v>
      </c>
    </row>
    <row r="167" spans="1:5" ht="12.75">
      <c r="A167" s="6" t="s">
        <v>69</v>
      </c>
      <c r="B167" s="17">
        <v>3000</v>
      </c>
      <c r="C167" s="17">
        <v>3000</v>
      </c>
      <c r="D167" s="17">
        <v>1000</v>
      </c>
      <c r="E167" s="7">
        <f>D167/C167*100</f>
        <v>33.33333333333333</v>
      </c>
    </row>
    <row r="168" spans="1:5" ht="13.5" thickBot="1">
      <c r="A168" s="12" t="s">
        <v>16</v>
      </c>
      <c r="B168" s="78">
        <v>5000</v>
      </c>
      <c r="C168" s="78">
        <v>5000</v>
      </c>
      <c r="D168" s="78">
        <v>0</v>
      </c>
      <c r="E168" s="48">
        <f>D168/C168*100</f>
        <v>0</v>
      </c>
    </row>
    <row r="169" spans="1:5" ht="12.75">
      <c r="A169" s="151" t="s">
        <v>154</v>
      </c>
      <c r="B169" s="45" t="s">
        <v>107</v>
      </c>
      <c r="C169" s="45" t="s">
        <v>116</v>
      </c>
      <c r="D169" s="45" t="s">
        <v>117</v>
      </c>
      <c r="E169" s="45" t="s">
        <v>118</v>
      </c>
    </row>
    <row r="170" spans="1:5" ht="13.5" thickBot="1">
      <c r="A170" s="152"/>
      <c r="B170" s="46" t="s">
        <v>164</v>
      </c>
      <c r="C170" s="46" t="s">
        <v>164</v>
      </c>
      <c r="D170" s="46" t="s">
        <v>192</v>
      </c>
      <c r="E170" s="46" t="s">
        <v>119</v>
      </c>
    </row>
    <row r="171" spans="1:5" ht="12.75">
      <c r="A171" s="74" t="s">
        <v>85</v>
      </c>
      <c r="B171" s="75">
        <f>SUM(B172:B191)</f>
        <v>24312</v>
      </c>
      <c r="C171" s="75">
        <f>SUM(C172:C191)</f>
        <v>22044</v>
      </c>
      <c r="D171" s="75">
        <f>SUM(D172:D191)</f>
        <v>22044.499999999996</v>
      </c>
      <c r="E171" s="76">
        <f aca="true" t="shared" si="6" ref="E171:E193">D171/C171*100</f>
        <v>100.00226819089093</v>
      </c>
    </row>
    <row r="172" spans="1:5" ht="12.75">
      <c r="A172" s="6" t="s">
        <v>127</v>
      </c>
      <c r="B172" s="72">
        <v>1000</v>
      </c>
      <c r="C172" s="72">
        <v>1000</v>
      </c>
      <c r="D172" s="107">
        <v>997.7</v>
      </c>
      <c r="E172" s="77">
        <f t="shared" si="6"/>
        <v>99.77000000000001</v>
      </c>
    </row>
    <row r="173" spans="1:5" ht="12.75">
      <c r="A173" s="6" t="s">
        <v>142</v>
      </c>
      <c r="B173" s="72">
        <v>1000</v>
      </c>
      <c r="C173" s="72">
        <v>1000</v>
      </c>
      <c r="D173" s="107">
        <v>999.9</v>
      </c>
      <c r="E173" s="77">
        <f t="shared" si="6"/>
        <v>99.99</v>
      </c>
    </row>
    <row r="174" spans="1:5" ht="12.75">
      <c r="A174" s="6" t="s">
        <v>141</v>
      </c>
      <c r="B174" s="72">
        <v>710</v>
      </c>
      <c r="C174" s="72">
        <v>710</v>
      </c>
      <c r="D174" s="107">
        <v>709.9</v>
      </c>
      <c r="E174" s="77">
        <f t="shared" si="6"/>
        <v>99.98591549295774</v>
      </c>
    </row>
    <row r="175" spans="1:5" ht="12.75">
      <c r="A175" s="6" t="s">
        <v>128</v>
      </c>
      <c r="B175" s="72">
        <v>1100</v>
      </c>
      <c r="C175" s="72">
        <v>1100</v>
      </c>
      <c r="D175" s="107">
        <v>1099.4</v>
      </c>
      <c r="E175" s="77">
        <f t="shared" si="6"/>
        <v>99.94545454545455</v>
      </c>
    </row>
    <row r="176" spans="1:5" ht="12.75">
      <c r="A176" s="6" t="s">
        <v>129</v>
      </c>
      <c r="B176" s="72">
        <v>870</v>
      </c>
      <c r="C176" s="17">
        <v>930</v>
      </c>
      <c r="D176" s="107">
        <v>928.8</v>
      </c>
      <c r="E176" s="77">
        <f t="shared" si="6"/>
        <v>99.87096774193547</v>
      </c>
    </row>
    <row r="177" spans="1:5" ht="12.75">
      <c r="A177" s="6" t="s">
        <v>130</v>
      </c>
      <c r="B177" s="72">
        <v>700</v>
      </c>
      <c r="C177" s="72">
        <v>754</v>
      </c>
      <c r="D177" s="107">
        <v>724</v>
      </c>
      <c r="E177" s="77">
        <f t="shared" si="6"/>
        <v>96.02122015915118</v>
      </c>
    </row>
    <row r="178" spans="1:5" ht="12.75">
      <c r="A178" s="6" t="s">
        <v>131</v>
      </c>
      <c r="B178" s="72">
        <v>550</v>
      </c>
      <c r="C178" s="72">
        <v>550</v>
      </c>
      <c r="D178" s="107">
        <v>549.2</v>
      </c>
      <c r="E178" s="77">
        <f t="shared" si="6"/>
        <v>99.85454545454546</v>
      </c>
    </row>
    <row r="179" spans="1:5" ht="12.75">
      <c r="A179" s="6" t="s">
        <v>132</v>
      </c>
      <c r="B179" s="72">
        <v>732</v>
      </c>
      <c r="C179" s="72">
        <v>732</v>
      </c>
      <c r="D179" s="107">
        <v>731.9</v>
      </c>
      <c r="E179" s="77">
        <f t="shared" si="6"/>
        <v>99.9863387978142</v>
      </c>
    </row>
    <row r="180" spans="1:5" ht="12.75">
      <c r="A180" s="6" t="s">
        <v>133</v>
      </c>
      <c r="B180" s="72">
        <v>600</v>
      </c>
      <c r="C180" s="72">
        <v>635</v>
      </c>
      <c r="D180" s="107">
        <v>563.9</v>
      </c>
      <c r="E180" s="77">
        <f t="shared" si="6"/>
        <v>88.80314960629921</v>
      </c>
    </row>
    <row r="181" spans="1:5" ht="12.75">
      <c r="A181" s="6" t="s">
        <v>134</v>
      </c>
      <c r="B181" s="72">
        <v>600</v>
      </c>
      <c r="C181" s="72">
        <v>600</v>
      </c>
      <c r="D181" s="107">
        <v>600</v>
      </c>
      <c r="E181" s="77">
        <f t="shared" si="6"/>
        <v>100</v>
      </c>
    </row>
    <row r="182" spans="1:5" ht="12.75">
      <c r="A182" s="6" t="s">
        <v>171</v>
      </c>
      <c r="B182" s="72">
        <v>150</v>
      </c>
      <c r="C182" s="72">
        <v>150</v>
      </c>
      <c r="D182" s="107">
        <v>0</v>
      </c>
      <c r="E182" s="77">
        <f t="shared" si="6"/>
        <v>0</v>
      </c>
    </row>
    <row r="183" spans="1:5" ht="12.75">
      <c r="A183" s="6" t="s">
        <v>135</v>
      </c>
      <c r="B183" s="72">
        <v>1950</v>
      </c>
      <c r="C183" s="72">
        <v>2060</v>
      </c>
      <c r="D183" s="107">
        <v>2000.8</v>
      </c>
      <c r="E183" s="77">
        <f t="shared" si="6"/>
        <v>97.12621359223301</v>
      </c>
    </row>
    <row r="184" spans="1:5" ht="12.75">
      <c r="A184" s="6" t="s">
        <v>136</v>
      </c>
      <c r="B184" s="72">
        <v>4647</v>
      </c>
      <c r="C184" s="72">
        <v>4105</v>
      </c>
      <c r="D184" s="107">
        <v>4148.2</v>
      </c>
      <c r="E184" s="77">
        <f t="shared" si="6"/>
        <v>101.05237515225333</v>
      </c>
    </row>
    <row r="185" spans="1:5" ht="12.75">
      <c r="A185" s="6" t="s">
        <v>137</v>
      </c>
      <c r="B185" s="72">
        <v>1341</v>
      </c>
      <c r="C185" s="72">
        <v>1341</v>
      </c>
      <c r="D185" s="107">
        <v>1341</v>
      </c>
      <c r="E185" s="77">
        <f t="shared" si="6"/>
        <v>100</v>
      </c>
    </row>
    <row r="186" spans="1:5" ht="12.75">
      <c r="A186" s="6" t="s">
        <v>172</v>
      </c>
      <c r="B186" s="72">
        <v>100</v>
      </c>
      <c r="C186" s="72">
        <v>100</v>
      </c>
      <c r="D186" s="107">
        <v>0</v>
      </c>
      <c r="E186" s="77">
        <f t="shared" si="6"/>
        <v>0</v>
      </c>
    </row>
    <row r="187" spans="1:5" ht="12.75">
      <c r="A187" s="6" t="s">
        <v>173</v>
      </c>
      <c r="B187" s="72">
        <v>162</v>
      </c>
      <c r="C187" s="72">
        <v>162</v>
      </c>
      <c r="D187" s="107">
        <v>88.3</v>
      </c>
      <c r="E187" s="77">
        <f t="shared" si="6"/>
        <v>54.50617283950617</v>
      </c>
    </row>
    <row r="188" spans="1:5" ht="12.75">
      <c r="A188" s="6" t="s">
        <v>138</v>
      </c>
      <c r="B188" s="72">
        <v>900</v>
      </c>
      <c r="C188" s="17">
        <v>1818</v>
      </c>
      <c r="D188" s="107">
        <v>1379.8</v>
      </c>
      <c r="E188" s="77">
        <f t="shared" si="6"/>
        <v>75.8965896589659</v>
      </c>
    </row>
    <row r="189" spans="1:5" ht="12.75">
      <c r="A189" s="6" t="s">
        <v>139</v>
      </c>
      <c r="B189" s="72">
        <v>1000</v>
      </c>
      <c r="C189" s="72">
        <v>5</v>
      </c>
      <c r="D189" s="107">
        <v>994</v>
      </c>
      <c r="E189" s="77">
        <v>0</v>
      </c>
    </row>
    <row r="190" spans="1:5" ht="12.75">
      <c r="A190" s="6" t="s">
        <v>19</v>
      </c>
      <c r="B190" s="72">
        <v>1200</v>
      </c>
      <c r="C190" s="72">
        <v>1073</v>
      </c>
      <c r="D190" s="107">
        <v>1327.7</v>
      </c>
      <c r="E190" s="77">
        <f t="shared" si="6"/>
        <v>123.73718546132339</v>
      </c>
    </row>
    <row r="191" spans="1:5" ht="13.5" thickBot="1">
      <c r="A191" s="8" t="s">
        <v>140</v>
      </c>
      <c r="B191" s="73">
        <v>5000</v>
      </c>
      <c r="C191" s="73">
        <v>3219</v>
      </c>
      <c r="D191" s="109">
        <v>2860</v>
      </c>
      <c r="E191" s="77">
        <f t="shared" si="6"/>
        <v>88.84746815781298</v>
      </c>
    </row>
    <row r="192" spans="1:5" ht="13.5" thickBot="1">
      <c r="A192" s="40" t="s">
        <v>84</v>
      </c>
      <c r="B192" s="27">
        <f>SUM(B193:B196)</f>
        <v>3925</v>
      </c>
      <c r="C192" s="27">
        <f>SUM(C193:C196)</f>
        <v>3925</v>
      </c>
      <c r="D192" s="105">
        <f>SUM(D193:D196)</f>
        <v>3615</v>
      </c>
      <c r="E192" s="25">
        <f t="shared" si="6"/>
        <v>92.10191082802548</v>
      </c>
    </row>
    <row r="193" spans="1:5" ht="12.75">
      <c r="A193" s="5" t="s">
        <v>155</v>
      </c>
      <c r="B193" s="16">
        <v>1157</v>
      </c>
      <c r="C193" s="16">
        <v>1157</v>
      </c>
      <c r="D193" s="124">
        <v>1108.5</v>
      </c>
      <c r="E193" s="7">
        <f t="shared" si="6"/>
        <v>95.80812445980985</v>
      </c>
    </row>
    <row r="194" spans="1:5" ht="12.75">
      <c r="A194" s="13" t="s">
        <v>122</v>
      </c>
      <c r="B194" s="21">
        <v>0</v>
      </c>
      <c r="C194" s="21">
        <v>0</v>
      </c>
      <c r="D194" s="124">
        <v>0</v>
      </c>
      <c r="E194" s="7">
        <v>0</v>
      </c>
    </row>
    <row r="195" spans="1:5" ht="12.75">
      <c r="A195" s="6" t="s">
        <v>86</v>
      </c>
      <c r="B195" s="17">
        <v>2050</v>
      </c>
      <c r="C195" s="17">
        <v>2050</v>
      </c>
      <c r="D195" s="125">
        <v>1903.4</v>
      </c>
      <c r="E195" s="7">
        <f>D195/C195*100</f>
        <v>92.84878048780489</v>
      </c>
    </row>
    <row r="196" spans="1:5" ht="13.5" thickBot="1">
      <c r="A196" s="8" t="s">
        <v>87</v>
      </c>
      <c r="B196" s="33">
        <v>718</v>
      </c>
      <c r="C196" s="33">
        <v>718</v>
      </c>
      <c r="D196" s="126">
        <v>603.1</v>
      </c>
      <c r="E196" s="48">
        <f>D196/C196*100</f>
        <v>83.99721448467967</v>
      </c>
    </row>
    <row r="197" spans="1:5" ht="13.5" thickBot="1">
      <c r="A197" s="99" t="s">
        <v>156</v>
      </c>
      <c r="B197" s="29">
        <f>SUM(B198:B205)</f>
        <v>138405</v>
      </c>
      <c r="C197" s="29">
        <f>SUM(C198:C206)</f>
        <v>154883</v>
      </c>
      <c r="D197" s="127">
        <f>SUM(D198:D206)</f>
        <v>154783.6</v>
      </c>
      <c r="E197" s="29">
        <f>D197/C197*100</f>
        <v>99.93582252409884</v>
      </c>
    </row>
    <row r="198" spans="1:7" ht="12.75">
      <c r="A198" s="5" t="s">
        <v>45</v>
      </c>
      <c r="B198" s="98">
        <v>13934</v>
      </c>
      <c r="C198" s="22">
        <v>17395</v>
      </c>
      <c r="D198" s="112">
        <v>17446.4</v>
      </c>
      <c r="E198" s="7">
        <f>D198/C198*100</f>
        <v>100.2954872089681</v>
      </c>
      <c r="G198" s="134"/>
    </row>
    <row r="199" spans="1:7" ht="12.75">
      <c r="A199" s="13" t="s">
        <v>179</v>
      </c>
      <c r="B199" s="100">
        <v>0</v>
      </c>
      <c r="C199" s="23">
        <v>2530</v>
      </c>
      <c r="D199" s="112">
        <v>2530</v>
      </c>
      <c r="E199" s="7">
        <f>D199/C199*100</f>
        <v>100</v>
      </c>
      <c r="G199" s="134"/>
    </row>
    <row r="200" spans="1:7" ht="12.75">
      <c r="A200" s="13" t="s">
        <v>199</v>
      </c>
      <c r="B200" s="100">
        <v>0</v>
      </c>
      <c r="C200" s="23">
        <v>1600</v>
      </c>
      <c r="D200" s="112">
        <v>1600</v>
      </c>
      <c r="E200" s="7"/>
      <c r="G200" s="134"/>
    </row>
    <row r="201" spans="1:7" ht="12.75">
      <c r="A201" s="6" t="s">
        <v>46</v>
      </c>
      <c r="B201" s="66">
        <v>3950</v>
      </c>
      <c r="C201" s="10">
        <v>9189</v>
      </c>
      <c r="D201" s="112">
        <v>9189.4</v>
      </c>
      <c r="E201" s="7">
        <f aca="true" t="shared" si="7" ref="E201:E213">D201/C201*100</f>
        <v>100.00435303079769</v>
      </c>
      <c r="G201" s="135"/>
    </row>
    <row r="202" spans="1:7" ht="12.75">
      <c r="A202" s="6" t="s">
        <v>200</v>
      </c>
      <c r="B202" s="66">
        <v>0</v>
      </c>
      <c r="C202" s="10">
        <v>678</v>
      </c>
      <c r="D202" s="112">
        <v>678.3</v>
      </c>
      <c r="E202" s="7">
        <f t="shared" si="7"/>
        <v>100.0442477876106</v>
      </c>
      <c r="G202" s="135"/>
    </row>
    <row r="203" spans="1:7" ht="12.75">
      <c r="A203" s="6" t="s">
        <v>47</v>
      </c>
      <c r="B203" s="66">
        <v>38846</v>
      </c>
      <c r="C203" s="10">
        <v>39772</v>
      </c>
      <c r="D203" s="112">
        <v>39394.4</v>
      </c>
      <c r="E203" s="7">
        <f t="shared" si="7"/>
        <v>99.05058835361561</v>
      </c>
      <c r="G203" s="134"/>
    </row>
    <row r="204" spans="1:7" ht="12.75">
      <c r="A204" s="6" t="s">
        <v>48</v>
      </c>
      <c r="B204" s="66">
        <v>66800</v>
      </c>
      <c r="C204" s="10">
        <v>67399</v>
      </c>
      <c r="D204" s="112">
        <v>67417.2</v>
      </c>
      <c r="E204" s="7">
        <f t="shared" si="7"/>
        <v>100.0270033680025</v>
      </c>
      <c r="G204" s="134"/>
    </row>
    <row r="205" spans="1:7" ht="12.75">
      <c r="A205" s="6" t="s">
        <v>49</v>
      </c>
      <c r="B205" s="66">
        <v>14875</v>
      </c>
      <c r="C205" s="10">
        <v>16320</v>
      </c>
      <c r="D205" s="112">
        <v>16320</v>
      </c>
      <c r="E205" s="7">
        <f t="shared" si="7"/>
        <v>100</v>
      </c>
      <c r="G205" s="135"/>
    </row>
    <row r="206" spans="1:5" ht="13.5" thickBot="1">
      <c r="A206" s="12" t="s">
        <v>120</v>
      </c>
      <c r="B206" s="101">
        <v>0</v>
      </c>
      <c r="C206" s="14">
        <v>0</v>
      </c>
      <c r="D206" s="128">
        <v>207.9</v>
      </c>
      <c r="E206" s="49">
        <v>0</v>
      </c>
    </row>
    <row r="207" spans="1:5" ht="13.5" thickBot="1">
      <c r="A207" s="24" t="s">
        <v>157</v>
      </c>
      <c r="B207" s="42">
        <f>SUM(B208:B213)</f>
        <v>63350</v>
      </c>
      <c r="C207" s="42">
        <f>SUM(C208:C213)</f>
        <v>65164</v>
      </c>
      <c r="D207" s="42">
        <f>SUM(D208:D213)</f>
        <v>65163.2</v>
      </c>
      <c r="E207" s="25">
        <f t="shared" si="7"/>
        <v>99.99877232827941</v>
      </c>
    </row>
    <row r="208" spans="1:5" ht="12.75">
      <c r="A208" s="5" t="s">
        <v>17</v>
      </c>
      <c r="B208" s="79">
        <v>18370</v>
      </c>
      <c r="C208" s="79">
        <v>18370</v>
      </c>
      <c r="D208" s="110">
        <v>18370</v>
      </c>
      <c r="E208" s="7">
        <f t="shared" si="7"/>
        <v>100</v>
      </c>
    </row>
    <row r="209" spans="1:5" ht="12.75">
      <c r="A209" s="13" t="s">
        <v>174</v>
      </c>
      <c r="B209" s="80">
        <v>3400</v>
      </c>
      <c r="C209" s="80">
        <v>3400</v>
      </c>
      <c r="D209" s="111">
        <v>3400</v>
      </c>
      <c r="E209" s="7">
        <f t="shared" si="7"/>
        <v>100</v>
      </c>
    </row>
    <row r="210" spans="1:5" ht="12.75">
      <c r="A210" s="6" t="s">
        <v>18</v>
      </c>
      <c r="B210" s="81">
        <v>21050</v>
      </c>
      <c r="C210" s="81">
        <v>22125</v>
      </c>
      <c r="D210" s="112">
        <v>22124.7</v>
      </c>
      <c r="E210" s="7">
        <f t="shared" si="7"/>
        <v>99.99864406779662</v>
      </c>
    </row>
    <row r="211" spans="1:5" ht="12.75">
      <c r="A211" s="6" t="s">
        <v>19</v>
      </c>
      <c r="B211" s="81">
        <v>6000</v>
      </c>
      <c r="C211" s="81">
        <v>6000</v>
      </c>
      <c r="D211" s="112">
        <v>6000</v>
      </c>
      <c r="E211" s="7">
        <f t="shared" si="7"/>
        <v>100</v>
      </c>
    </row>
    <row r="212" spans="1:5" ht="12.75">
      <c r="A212" s="6" t="s">
        <v>185</v>
      </c>
      <c r="B212" s="81">
        <v>0</v>
      </c>
      <c r="C212" s="81">
        <v>739</v>
      </c>
      <c r="D212" s="112">
        <v>738.5</v>
      </c>
      <c r="E212" s="7">
        <f t="shared" si="7"/>
        <v>99.93234100135318</v>
      </c>
    </row>
    <row r="213" spans="1:5" ht="13.5" thickBot="1">
      <c r="A213" s="6" t="s">
        <v>39</v>
      </c>
      <c r="B213" s="81">
        <v>14530</v>
      </c>
      <c r="C213" s="81">
        <v>14530</v>
      </c>
      <c r="D213" s="106">
        <v>14530</v>
      </c>
      <c r="E213" s="7">
        <f t="shared" si="7"/>
        <v>100</v>
      </c>
    </row>
    <row r="214" spans="1:5" ht="13.5" thickBot="1">
      <c r="A214" s="24" t="s">
        <v>40</v>
      </c>
      <c r="B214" s="25">
        <f>B207+B197+B192+B158+B154+B148+B142+B137+B136+B133+B117+B81+B78+B69+B65+B28+B6+B217</f>
        <v>852011</v>
      </c>
      <c r="C214" s="25">
        <f>C207+C197+C192+C158+C154+C148+C142+C137+C136+C133+C117+C81+C78+C69+C65+C28+C6+C217</f>
        <v>1048884</v>
      </c>
      <c r="D214" s="42">
        <f>D207+D197+D192+D158+D154+D148+D142+D137+D136+D133+D117+D81+D78+D69+D65+D28+D6+D217</f>
        <v>908538.5000000001</v>
      </c>
      <c r="E214" s="25">
        <f>D214/C214*100</f>
        <v>86.61954038768826</v>
      </c>
    </row>
    <row r="215" spans="1:5" ht="13.5" thickBot="1">
      <c r="A215" s="3" t="s">
        <v>20</v>
      </c>
      <c r="B215" s="4">
        <v>792339</v>
      </c>
      <c r="C215" s="4">
        <v>850823</v>
      </c>
      <c r="D215" s="129">
        <v>0</v>
      </c>
      <c r="E215" s="56"/>
    </row>
    <row r="216" spans="1:5" ht="13.5" thickBot="1">
      <c r="A216" s="3" t="s">
        <v>21</v>
      </c>
      <c r="B216" s="4">
        <v>59135</v>
      </c>
      <c r="C216" s="4">
        <v>197524</v>
      </c>
      <c r="D216" s="129">
        <v>0</v>
      </c>
      <c r="E216" s="55"/>
    </row>
    <row r="217" spans="1:5" ht="13.5" thickBot="1">
      <c r="A217" s="3" t="s">
        <v>41</v>
      </c>
      <c r="B217" s="4">
        <v>537</v>
      </c>
      <c r="C217" s="4">
        <v>537</v>
      </c>
      <c r="D217" s="130"/>
      <c r="E217" s="57"/>
    </row>
    <row r="218" ht="12.75">
      <c r="B218" s="35"/>
    </row>
    <row r="219" spans="1:2" ht="12.75">
      <c r="A219" s="2"/>
      <c r="B219" s="36"/>
    </row>
    <row r="220" spans="1:2" ht="12.75">
      <c r="A220" s="11"/>
      <c r="B220" s="35"/>
    </row>
    <row r="221" spans="1:2" ht="12.75">
      <c r="A221" s="2"/>
      <c r="B221" s="35"/>
    </row>
    <row r="222" spans="1:2" ht="12.75">
      <c r="A222" s="2"/>
      <c r="B222" s="37"/>
    </row>
    <row r="223" ht="12.75">
      <c r="A223" s="2"/>
    </row>
  </sheetData>
  <mergeCells count="6">
    <mergeCell ref="A169:A170"/>
    <mergeCell ref="A131:A132"/>
    <mergeCell ref="A1:E2"/>
    <mergeCell ref="A4:A5"/>
    <mergeCell ref="A42:A43"/>
    <mergeCell ref="A86:A8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4" manualBreakCount="4">
    <brk id="41" max="255" man="1"/>
    <brk id="85" max="255" man="1"/>
    <brk id="130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Romana Matějková</cp:lastModifiedBy>
  <cp:lastPrinted>2006-02-16T09:40:02Z</cp:lastPrinted>
  <dcterms:created xsi:type="dcterms:W3CDTF">2002-04-08T12:47:06Z</dcterms:created>
  <dcterms:modified xsi:type="dcterms:W3CDTF">2006-02-17T07:00:55Z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