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<sst xmlns="http://schemas.openxmlformats.org/spreadsheetml/2006/main" count="252" uniqueCount="205">
  <si>
    <t>splátka úroků z úvěru</t>
  </si>
  <si>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</si>
  <si>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</si>
  <si>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</si>
  <si>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</si>
  <si>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</si>
  <si>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služeb</t>
  </si>
  <si>
    <t>nákup pozemků</t>
  </si>
  <si>
    <t>veterinární činnost</t>
  </si>
  <si>
    <t>úsek veřejné zeleně</t>
  </si>
  <si>
    <t>Odbor školství</t>
  </si>
  <si>
    <t>Záležitosti kultury</t>
  </si>
  <si>
    <t>Městské knihovny</t>
  </si>
  <si>
    <t>informatika - běžné výdaje</t>
  </si>
  <si>
    <t>informatika - investice</t>
  </si>
  <si>
    <t>17 - ODBOR ROZVOJE A INVESTIC MĚSTA</t>
  </si>
  <si>
    <t>úsek rozvoje města</t>
  </si>
  <si>
    <t>čerpání z FRM - investiční akce</t>
  </si>
  <si>
    <t>rezerva na Fond rozvoje města</t>
  </si>
  <si>
    <t>Dopravní podnik měst CV a Jirkova a.s.</t>
  </si>
  <si>
    <t>Správa sportovních zařízení s.r.o.-provoz</t>
  </si>
  <si>
    <t>Správa kulturních zařízení s.r.o.</t>
  </si>
  <si>
    <t>z toho  :  běžné výdaje</t>
  </si>
  <si>
    <t xml:space="preserve">              kapitálové výdaje</t>
  </si>
  <si>
    <t>úsek technicko investiční</t>
  </si>
  <si>
    <t>dotace Společenství vlastníků jednotek</t>
  </si>
  <si>
    <t>neinvestič.půjčka /OSS Světlo + občané/</t>
  </si>
  <si>
    <t>úsek životního prostředí</t>
  </si>
  <si>
    <t>07-ODBOR ŠKOLSTVÍ A KULTURY</t>
  </si>
  <si>
    <t>odbor SVaZ</t>
  </si>
  <si>
    <t>provoz ubytoven</t>
  </si>
  <si>
    <t>sociální dávky</t>
  </si>
  <si>
    <t>dotace Sboru dobrovolných hasičů</t>
  </si>
  <si>
    <t>dotace SPŠ a Vyšší odborné škole</t>
  </si>
  <si>
    <t>dotace ostatním org. - podnikatelé</t>
  </si>
  <si>
    <t xml:space="preserve">finanční rezerva </t>
  </si>
  <si>
    <t>úsek myslivosti</t>
  </si>
  <si>
    <t>úsek ochrany ovzduší</t>
  </si>
  <si>
    <t>úsek vodního hospodářství</t>
  </si>
  <si>
    <t xml:space="preserve">            zdrav.a soc. pojištění</t>
  </si>
  <si>
    <t xml:space="preserve">z toho  :  provoz </t>
  </si>
  <si>
    <t xml:space="preserve">             investice</t>
  </si>
  <si>
    <t>úsek  požární ochrany - provoz</t>
  </si>
  <si>
    <t xml:space="preserve">                  - činnost</t>
  </si>
  <si>
    <t>finanční vypořádání škol.zařízení</t>
  </si>
  <si>
    <t>Teplo s.r.o. - investice</t>
  </si>
  <si>
    <t>VÝDAJE  CELKEM  :</t>
  </si>
  <si>
    <t xml:space="preserve">              financování</t>
  </si>
  <si>
    <t>finanční rezerva  - účelové prostředky</t>
  </si>
  <si>
    <t>kulturní památky</t>
  </si>
  <si>
    <t>opravy - akce</t>
  </si>
  <si>
    <t>dotace ostatním org. - Nemocnice s polikl.</t>
  </si>
  <si>
    <t xml:space="preserve">             volení členové ZM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</si>
  <si>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</si>
  <si>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</si>
  <si>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</si>
  <si>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</si>
  <si>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</si>
  <si>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</si>
  <si>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</si>
  <si>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MŠ a PŠ ul. Palachova - provoz</t>
  </si>
  <si>
    <t>Základ.školy - ul. Zahradní - provoz</t>
  </si>
  <si>
    <t xml:space="preserve">                   - ul. Na Příkopech - provoz</t>
  </si>
  <si>
    <t xml:space="preserve">                   - ul. Kadaňská - provoz</t>
  </si>
  <si>
    <t xml:space="preserve">                   - ul. Písečná - provoz</t>
  </si>
  <si>
    <t xml:space="preserve">                   - ul. Kamenná - provoz</t>
  </si>
  <si>
    <t xml:space="preserve">                   - ul. Hornická - provoz</t>
  </si>
  <si>
    <t xml:space="preserve">                   - ul. Školní - provoz</t>
  </si>
  <si>
    <t xml:space="preserve">                   - ul. Havlíčkova - provoz</t>
  </si>
  <si>
    <t xml:space="preserve">                   - ul. Heyrovského - provoz</t>
  </si>
  <si>
    <t xml:space="preserve">                   - ul. Březenecká - provoz</t>
  </si>
  <si>
    <t>Zvlášt.školy - ul.17.listopadu - provoz</t>
  </si>
  <si>
    <t xml:space="preserve">                   - ul. Husova - provoz</t>
  </si>
  <si>
    <t>ZŠ a MŠ při nemocnici - provoz</t>
  </si>
  <si>
    <t>Základní umělecká škola - provoz</t>
  </si>
  <si>
    <t>poštovné</t>
  </si>
  <si>
    <t>08 - ODBOR KANCELÁŘ  TAJEMNÍKA</t>
  </si>
  <si>
    <t xml:space="preserve">                                         - investice</t>
  </si>
  <si>
    <t>převody vlast.fondům hospodář. činnosti</t>
  </si>
  <si>
    <t xml:space="preserve">                                  - investice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</si>
  <si>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</si>
  <si>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</si>
  <si>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</si>
  <si>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</si>
  <si>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 xml:space="preserve">kryty CO </t>
  </si>
  <si>
    <t>Pojistné</t>
  </si>
  <si>
    <t>Knihy, učebnice, tisk</t>
  </si>
  <si>
    <t>Poštovné</t>
  </si>
  <si>
    <t>školení, vzdělávání</t>
  </si>
  <si>
    <t>Cestovné (tuzemské i zahraniční)</t>
  </si>
  <si>
    <t>Reprefond</t>
  </si>
  <si>
    <t>Věcné dary</t>
  </si>
  <si>
    <t>13 - ODBOR KANCELÁŘ STAROSTY</t>
  </si>
  <si>
    <t>Právní služby, kolky, náhrady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</si>
  <si>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</si>
  <si>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</si>
  <si>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</si>
  <si>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</si>
  <si>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</si>
  <si>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Finanční rezerva ŠKOLY /zrušená Kamenná/</t>
  </si>
  <si>
    <t>mzdy</t>
  </si>
  <si>
    <t>pojištění SZP</t>
  </si>
  <si>
    <t>Sociální fond</t>
  </si>
  <si>
    <t>ochr.pracovní pomůcky</t>
  </si>
  <si>
    <t>prádlo, oděv a obuv</t>
  </si>
  <si>
    <t>knihy, učební pomůcky a tisk</t>
  </si>
  <si>
    <t>drobný hmotný majetek- nábytek, tech. vybavení</t>
  </si>
  <si>
    <t xml:space="preserve">nákup materiálu </t>
  </si>
  <si>
    <t>voda</t>
  </si>
  <si>
    <t>teplo</t>
  </si>
  <si>
    <t>plyn</t>
  </si>
  <si>
    <t>elektrická energie</t>
  </si>
  <si>
    <t>pohonné hmoty a maziva</t>
  </si>
  <si>
    <t>služby pošt</t>
  </si>
  <si>
    <t xml:space="preserve">služby peněžních ústavů </t>
  </si>
  <si>
    <t>nájemné</t>
  </si>
  <si>
    <t>konzultační, poradenské a právní služby</t>
  </si>
  <si>
    <t>oprava a údržba - drobné údržby  na MěÚ</t>
  </si>
  <si>
    <t>ostatní nákupy</t>
  </si>
  <si>
    <t>poskytnuté náhrady</t>
  </si>
  <si>
    <t>dary obyvatelstvu - soutěž "zeleň"</t>
  </si>
  <si>
    <t>ostatní transfery - vratky min. léta</t>
  </si>
  <si>
    <t>nákup NIM - pasport zeleně - aktualizace</t>
  </si>
  <si>
    <t xml:space="preserve">Schválený </t>
  </si>
  <si>
    <t>rozpočet r. 2004</t>
  </si>
  <si>
    <t xml:space="preserve">                       - NIV</t>
  </si>
  <si>
    <t xml:space="preserve">                                  - NIV</t>
  </si>
  <si>
    <t xml:space="preserve">                                       - NIV</t>
  </si>
  <si>
    <t xml:space="preserve">                                           - NIV</t>
  </si>
  <si>
    <t xml:space="preserve">                                         - NIV</t>
  </si>
  <si>
    <t xml:space="preserve">                                      - NIV</t>
  </si>
  <si>
    <t xml:space="preserve">                                        - NIV</t>
  </si>
  <si>
    <t xml:space="preserve">                                   - NIV</t>
  </si>
  <si>
    <t xml:space="preserve">                                          - NIV</t>
  </si>
  <si>
    <t xml:space="preserve">                                            - NIV</t>
  </si>
  <si>
    <t xml:space="preserve">                                     - NIV</t>
  </si>
  <si>
    <t>Upravený</t>
  </si>
  <si>
    <t>Skutečnost</t>
  </si>
  <si>
    <t>%</t>
  </si>
  <si>
    <t>čerpání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</si>
  <si>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</si>
  <si>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</si>
  <si>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</si>
  <si>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Ostatní osobní výdaje</t>
  </si>
  <si>
    <t>Kurzové ztráty</t>
  </si>
  <si>
    <t>Služby peněžním ústavům</t>
  </si>
  <si>
    <t>ostatní položky celkem</t>
  </si>
  <si>
    <t xml:space="preserve">Základ.školy - ul. Zahradní </t>
  </si>
  <si>
    <t xml:space="preserve">                   - ul. Písečná </t>
  </si>
  <si>
    <t xml:space="preserve">                   - ul. Hornická</t>
  </si>
  <si>
    <t xml:space="preserve">                   - ul. Školní</t>
  </si>
  <si>
    <t xml:space="preserve">                   - ul. Havlíčkova </t>
  </si>
  <si>
    <t xml:space="preserve">                   - ul. Heyrovského</t>
  </si>
  <si>
    <t xml:space="preserve">                   - ul. Březenecká </t>
  </si>
  <si>
    <t>Zvlášt.školy - ul.17.listopadu</t>
  </si>
  <si>
    <t>Základní umělecká škola</t>
  </si>
  <si>
    <t>Mateřské školy</t>
  </si>
  <si>
    <t>MŠ a PŠ ul. Palachova</t>
  </si>
  <si>
    <t>Městský ústav sociálních služeb</t>
  </si>
  <si>
    <t>Správa sportovních zařízení s.r.o.</t>
  </si>
  <si>
    <t>Město  - ORaIM</t>
  </si>
  <si>
    <t xml:space="preserve">                   - ul. Kadaňská </t>
  </si>
  <si>
    <t xml:space="preserve">                   - ul. Na Příkopech </t>
  </si>
  <si>
    <t>04 - ODBOR SOC.  VĚCÍ A ZDRAVOTNICTVÍ</t>
  </si>
  <si>
    <t xml:space="preserve">05 - ODBOR ŽIVOTNÍHO PROSTŘEDÍ </t>
  </si>
  <si>
    <t xml:space="preserve">02 - ODBOR  SPRÁVY MAJETKU MĚSTA </t>
  </si>
  <si>
    <t xml:space="preserve">ORGANIZAČNÍ  JEDNOTKA  </t>
  </si>
  <si>
    <t xml:space="preserve">01 - ODBOR EKONOMIKY </t>
  </si>
  <si>
    <t xml:space="preserve">06-ODBOR DOPRAVNÍCH A SPRÁVNÍCH ČINNOSTÍ  </t>
  </si>
  <si>
    <t>10 - ODBOR  INFORMATIKY</t>
  </si>
  <si>
    <t xml:space="preserve">11 - STAVEBNÍ  ÚŘAD </t>
  </si>
  <si>
    <t>12 - ÚSEK PERSONÁLNĚ MZDOVÝ</t>
  </si>
  <si>
    <t xml:space="preserve">15 - MĚSTSKÁ  POLICIE </t>
  </si>
  <si>
    <t>16 - JEDN. SBORU DOBROVOL. HASIČŮ</t>
  </si>
  <si>
    <t xml:space="preserve">ORGANIZAČNÍ  JEDNOTKA 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</si>
  <si>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</si>
  <si>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</si>
  <si>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</si>
  <si>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</si>
  <si>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neinvest. dotace krajům (fin. vypořádání)</t>
  </si>
  <si>
    <t>nákup kolků</t>
  </si>
  <si>
    <t>investiční dotace - BUSH HELMETS</t>
  </si>
  <si>
    <t>investiční akce, budovy MěÚ, investice r. 2003</t>
  </si>
  <si>
    <t>rezerva investiční akce</t>
  </si>
  <si>
    <t>Správa kulturních zařízení s.r.o. (investice)</t>
  </si>
  <si>
    <t>nákup služeb (stravné, lékařské prohlídky, ostatní)</t>
  </si>
  <si>
    <t xml:space="preserve">Nájemné </t>
  </si>
  <si>
    <t>Vratky -min. léta</t>
  </si>
  <si>
    <t>prevence kriminality</t>
  </si>
  <si>
    <t>Dopravní podnik měst CV a Jirkova a.s. - půjčka</t>
  </si>
  <si>
    <t>odpadové hospodářství</t>
  </si>
  <si>
    <t xml:space="preserve">                                        - výdaje spojené se zrušením</t>
  </si>
  <si>
    <t xml:space="preserve">                                                              TABULKA   č.  2   -  ČERPÁNÍ   VÝDAJŮ   za  rok   2004      (v tis. Kč)</t>
  </si>
  <si>
    <t>k 31.12.2004</t>
  </si>
  <si>
    <t>úhrady sankcí jiným rozpočtům</t>
  </si>
  <si>
    <t>budovy, stavby (zhodnocení budovy)</t>
  </si>
  <si>
    <t>stroje, zařízení (pořízení kontejnerů)</t>
  </si>
  <si>
    <t>volby - EU</t>
  </si>
  <si>
    <t>volby - KZ</t>
  </si>
  <si>
    <t xml:space="preserve">                       - investice</t>
  </si>
  <si>
    <t>Dopravní podnik měst CV a Jirkova a.s. - investice</t>
  </si>
  <si>
    <t>Správa sportovních zařízení s.r.o.- investice</t>
  </si>
  <si>
    <t>Mateřské školy - provoz+školkovné</t>
  </si>
  <si>
    <t>z toho :  MěÚ + VPP</t>
  </si>
  <si>
    <t>Zálohy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</si>
</sst>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3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3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0" fillId="0" borderId="9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ont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164" fontId="0" fillId="0" borderId="8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1" fillId="2" borderId="1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6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1" fillId="2" borderId="15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25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64" fontId="0" fillId="0" borderId="8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6" xfId="0" applyFont="1" applyFill="1" applyBorder="1" applyAlignment="1">
      <alignment horizontal="left"/>
    </xf>
    <xf numFmtId="164" fontId="0" fillId="0" borderId="28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65" fontId="0" fillId="0" borderId="4" xfId="0" applyNumberFormat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165" fontId="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90" zoomScaleNormal="90" zoomScaleSheetLayoutView="100" workbookViewId="0" topLeftCell="A16">
      <selection activeCell="C29" sqref="C29"/>
    </sheetView>
  </sheetViews>
  <sheetFormatPr defaultColWidth="9.00390625" defaultRowHeight="12.75"/>
  <cols>
    <col min="1" max="1" width="47.25390625" style="0" customWidth="1"/>
    <col min="2" max="2" width="18.75390625" style="39" customWidth="1"/>
    <col min="3" max="3" width="18.75390625" style="0" customWidth="1"/>
    <col min="4" max="4" width="15.375" style="0" customWidth="1"/>
    <col min="5" max="5" width="11.75390625" style="0" customWidth="1"/>
    <col min="7" max="7" width="8.125" style="0" customWidth="1"/>
  </cols>
  <sheetData>
    <row r="1" spans="1:7" ht="12.75" customHeight="1">
      <c r="A1" s="123" t="s">
        <v>192</v>
      </c>
      <c r="B1" s="124"/>
      <c r="C1" s="124"/>
      <c r="D1" s="124"/>
      <c r="E1" s="125"/>
      <c r="F1" s="80"/>
      <c r="G1" s="80"/>
    </row>
    <row r="2" spans="1:7" ht="13.5" thickBot="1">
      <c r="A2" s="126"/>
      <c r="B2" s="127"/>
      <c r="C2" s="127"/>
      <c r="D2" s="127"/>
      <c r="E2" s="128"/>
      <c r="F2" s="80"/>
      <c r="G2" s="80"/>
    </row>
    <row r="3" spans="1:2" ht="13.5" thickBot="1">
      <c r="A3" s="1"/>
      <c r="B3" s="35"/>
    </row>
    <row r="4" spans="1:5" ht="12.75">
      <c r="A4" s="121" t="s">
        <v>166</v>
      </c>
      <c r="B4" s="48" t="s">
        <v>123</v>
      </c>
      <c r="C4" s="48" t="s">
        <v>136</v>
      </c>
      <c r="D4" s="48" t="s">
        <v>137</v>
      </c>
      <c r="E4" s="48" t="s">
        <v>138</v>
      </c>
    </row>
    <row r="5" spans="1:5" ht="13.5" thickBot="1">
      <c r="A5" s="122"/>
      <c r="B5" s="49" t="s">
        <v>124</v>
      </c>
      <c r="C5" s="49" t="s">
        <v>124</v>
      </c>
      <c r="D5" s="49" t="s">
        <v>193</v>
      </c>
      <c r="E5" s="49" t="s">
        <v>139</v>
      </c>
    </row>
    <row r="6" spans="1:5" ht="13.5" thickBot="1">
      <c r="A6" s="24" t="s">
        <v>167</v>
      </c>
      <c r="B6" s="89">
        <f>SUM(B7:B24)</f>
        <v>113249</v>
      </c>
      <c r="C6" s="25">
        <f>SUM(C7:C26)</f>
        <v>136685</v>
      </c>
      <c r="D6" s="25">
        <f>SUM(D7:D26)</f>
        <v>59242.899999999994</v>
      </c>
      <c r="E6" s="25">
        <f>D6/C6*100</f>
        <v>43.34264915682042</v>
      </c>
    </row>
    <row r="7" spans="1:5" ht="12.75">
      <c r="A7" s="13" t="s">
        <v>0</v>
      </c>
      <c r="B7" s="22">
        <v>385</v>
      </c>
      <c r="C7" s="22">
        <v>385</v>
      </c>
      <c r="D7" s="53">
        <v>187.8</v>
      </c>
      <c r="E7" s="53">
        <f>D7/C7*100</f>
        <v>48.779220779220786</v>
      </c>
    </row>
    <row r="8" spans="1:5" ht="12.75">
      <c r="A8" s="6" t="s">
        <v>1</v>
      </c>
      <c r="B8" s="10">
        <v>8865</v>
      </c>
      <c r="C8" s="10">
        <v>8865</v>
      </c>
      <c r="D8" s="7">
        <v>8865</v>
      </c>
      <c r="E8" s="7">
        <f aca="true" t="shared" si="0" ref="E8:E18">D8/C8*100</f>
        <v>100</v>
      </c>
    </row>
    <row r="9" spans="1:5" ht="12.75">
      <c r="A9" s="6" t="s">
        <v>2</v>
      </c>
      <c r="B9" s="14">
        <v>2860</v>
      </c>
      <c r="C9" s="14">
        <v>3065</v>
      </c>
      <c r="D9" s="10">
        <v>2707.9</v>
      </c>
      <c r="E9" s="7">
        <f t="shared" si="0"/>
        <v>88.34910277324633</v>
      </c>
    </row>
    <row r="10" spans="1:5" ht="12.75">
      <c r="A10" s="6" t="s">
        <v>32</v>
      </c>
      <c r="B10" s="10">
        <v>540</v>
      </c>
      <c r="C10" s="10">
        <v>540</v>
      </c>
      <c r="D10" s="7">
        <v>540</v>
      </c>
      <c r="E10" s="7">
        <f t="shared" si="0"/>
        <v>100</v>
      </c>
    </row>
    <row r="11" spans="1:5" ht="12.75">
      <c r="A11" s="6" t="s">
        <v>33</v>
      </c>
      <c r="B11" s="10">
        <v>100</v>
      </c>
      <c r="C11" s="10">
        <v>100</v>
      </c>
      <c r="D11" s="7">
        <v>100</v>
      </c>
      <c r="E11" s="7">
        <f t="shared" si="0"/>
        <v>100</v>
      </c>
    </row>
    <row r="12" spans="1:5" ht="12.75">
      <c r="A12" s="6" t="s">
        <v>51</v>
      </c>
      <c r="B12" s="10">
        <v>0</v>
      </c>
      <c r="C12" s="10">
        <v>150</v>
      </c>
      <c r="D12" s="7">
        <v>150</v>
      </c>
      <c r="E12" s="7">
        <v>0</v>
      </c>
    </row>
    <row r="13" spans="1:5" ht="12.75">
      <c r="A13" s="6" t="s">
        <v>34</v>
      </c>
      <c r="B13" s="10">
        <v>0</v>
      </c>
      <c r="C13" s="10">
        <v>0</v>
      </c>
      <c r="D13" s="7">
        <v>0</v>
      </c>
      <c r="E13" s="7">
        <v>0</v>
      </c>
    </row>
    <row r="14" spans="1:5" ht="12.75">
      <c r="A14" s="6" t="s">
        <v>3</v>
      </c>
      <c r="B14" s="10">
        <v>258</v>
      </c>
      <c r="C14" s="10">
        <v>243</v>
      </c>
      <c r="D14" s="7">
        <v>181.8</v>
      </c>
      <c r="E14" s="7">
        <f t="shared" si="0"/>
        <v>74.81481481481482</v>
      </c>
    </row>
    <row r="15" spans="1:5" ht="12.75">
      <c r="A15" s="6" t="s">
        <v>4</v>
      </c>
      <c r="B15" s="10">
        <v>6</v>
      </c>
      <c r="C15" s="10">
        <v>6</v>
      </c>
      <c r="D15" s="7">
        <v>5.8</v>
      </c>
      <c r="E15" s="7">
        <f t="shared" si="0"/>
        <v>96.66666666666667</v>
      </c>
    </row>
    <row r="16" spans="1:5" ht="12.75">
      <c r="A16" s="6" t="s">
        <v>5</v>
      </c>
      <c r="B16" s="10">
        <v>1061</v>
      </c>
      <c r="C16" s="10">
        <v>34189</v>
      </c>
      <c r="D16" s="7">
        <v>33617.6</v>
      </c>
      <c r="E16" s="7">
        <f t="shared" si="0"/>
        <v>98.32870221416245</v>
      </c>
    </row>
    <row r="17" spans="1:5" ht="12.75">
      <c r="A17" s="6" t="s">
        <v>83</v>
      </c>
      <c r="B17" s="10">
        <v>175</v>
      </c>
      <c r="C17" s="10">
        <v>277</v>
      </c>
      <c r="D17" s="7">
        <v>275.6</v>
      </c>
      <c r="E17" s="7">
        <f t="shared" si="0"/>
        <v>99.49458483754513</v>
      </c>
    </row>
    <row r="18" spans="1:5" ht="12.75">
      <c r="A18" s="6" t="s">
        <v>26</v>
      </c>
      <c r="B18" s="10">
        <v>250</v>
      </c>
      <c r="C18" s="10">
        <v>250</v>
      </c>
      <c r="D18" s="7">
        <v>250</v>
      </c>
      <c r="E18" s="7">
        <f t="shared" si="0"/>
        <v>100</v>
      </c>
    </row>
    <row r="19" spans="1:5" ht="12.75">
      <c r="A19" s="6" t="s">
        <v>35</v>
      </c>
      <c r="B19" s="10">
        <v>96549</v>
      </c>
      <c r="C19" s="10">
        <v>76335</v>
      </c>
      <c r="D19" s="7"/>
      <c r="E19" s="7">
        <v>0</v>
      </c>
    </row>
    <row r="20" spans="1:5" ht="12.75">
      <c r="A20" s="6" t="s">
        <v>48</v>
      </c>
      <c r="B20" s="10">
        <v>0</v>
      </c>
      <c r="C20" s="10">
        <v>0</v>
      </c>
      <c r="D20" s="7"/>
      <c r="E20" s="7">
        <v>0</v>
      </c>
    </row>
    <row r="21" spans="1:5" ht="12.75">
      <c r="A21" s="6" t="s">
        <v>25</v>
      </c>
      <c r="B21" s="10">
        <v>2100</v>
      </c>
      <c r="C21" s="10">
        <v>2180</v>
      </c>
      <c r="D21" s="7">
        <v>2160.8</v>
      </c>
      <c r="E21" s="7">
        <f>D21/C21*100</f>
        <v>99.11926605504588</v>
      </c>
    </row>
    <row r="22" spans="1:5" ht="12.75">
      <c r="A22" s="6" t="s">
        <v>75</v>
      </c>
      <c r="B22" s="10">
        <v>100</v>
      </c>
      <c r="C22" s="10">
        <v>100</v>
      </c>
      <c r="D22" s="7">
        <v>100.2</v>
      </c>
      <c r="E22" s="7">
        <f>D22/C22*100</f>
        <v>100.2</v>
      </c>
    </row>
    <row r="23" spans="1:5" ht="12.75">
      <c r="A23" s="15" t="s">
        <v>78</v>
      </c>
      <c r="B23" s="40">
        <v>0</v>
      </c>
      <c r="C23" s="40">
        <v>0</v>
      </c>
      <c r="D23" s="60">
        <v>0</v>
      </c>
      <c r="E23" s="60">
        <v>0</v>
      </c>
    </row>
    <row r="24" spans="1:5" ht="12.75">
      <c r="A24" s="6" t="s">
        <v>140</v>
      </c>
      <c r="B24" s="10">
        <v>0</v>
      </c>
      <c r="C24" s="10">
        <v>0</v>
      </c>
      <c r="D24" s="7">
        <v>21.4</v>
      </c>
      <c r="E24" s="7">
        <v>0</v>
      </c>
    </row>
    <row r="25" spans="1:5" ht="12.75">
      <c r="A25" s="15" t="s">
        <v>146</v>
      </c>
      <c r="B25" s="40">
        <v>0</v>
      </c>
      <c r="C25" s="40">
        <v>0</v>
      </c>
      <c r="D25" s="40">
        <v>79</v>
      </c>
      <c r="E25" s="61">
        <v>0</v>
      </c>
    </row>
    <row r="26" spans="1:5" ht="13.5" thickBot="1">
      <c r="A26" s="8" t="s">
        <v>194</v>
      </c>
      <c r="B26" s="30">
        <v>0</v>
      </c>
      <c r="C26" s="30">
        <v>10000</v>
      </c>
      <c r="D26" s="54">
        <v>10000</v>
      </c>
      <c r="E26" s="61">
        <f>D26/C26*100</f>
        <v>100</v>
      </c>
    </row>
    <row r="27" spans="1:5" ht="13.5" thickBot="1">
      <c r="A27" s="28" t="s">
        <v>165</v>
      </c>
      <c r="B27" s="29">
        <f>SUM(B28:B61)</f>
        <v>67720</v>
      </c>
      <c r="C27" s="29">
        <f>SUM(C28:C61)</f>
        <v>66150</v>
      </c>
      <c r="D27" s="29">
        <f>SUM(D28:D61)</f>
        <v>63043.400000000016</v>
      </c>
      <c r="E27" s="25">
        <f>D27/C27*100</f>
        <v>95.30370370370372</v>
      </c>
    </row>
    <row r="28" spans="1:5" ht="12.75">
      <c r="A28" s="5" t="s">
        <v>103</v>
      </c>
      <c r="B28" s="22">
        <v>65</v>
      </c>
      <c r="C28" s="22">
        <v>65</v>
      </c>
      <c r="D28" s="22">
        <v>39.5</v>
      </c>
      <c r="E28" s="53">
        <f aca="true" t="shared" si="1" ref="E28:E40">D28/C28*100</f>
        <v>60.76923076923077</v>
      </c>
    </row>
    <row r="29" spans="1:5" ht="12.75">
      <c r="A29" s="6" t="s">
        <v>104</v>
      </c>
      <c r="B29" s="10">
        <v>20</v>
      </c>
      <c r="C29" s="10">
        <v>20</v>
      </c>
      <c r="D29" s="10">
        <v>0.9</v>
      </c>
      <c r="E29" s="7">
        <f t="shared" si="1"/>
        <v>4.5</v>
      </c>
    </row>
    <row r="30" spans="1:5" ht="12.75">
      <c r="A30" s="6" t="s">
        <v>105</v>
      </c>
      <c r="B30" s="10">
        <v>50</v>
      </c>
      <c r="C30" s="10">
        <v>20</v>
      </c>
      <c r="D30" s="10">
        <v>14.6</v>
      </c>
      <c r="E30" s="7">
        <f t="shared" si="1"/>
        <v>73</v>
      </c>
    </row>
    <row r="31" spans="1:5" ht="12.75">
      <c r="A31" s="6" t="s">
        <v>106</v>
      </c>
      <c r="B31" s="10">
        <v>2140</v>
      </c>
      <c r="C31" s="10">
        <v>2383</v>
      </c>
      <c r="D31" s="10">
        <v>1655.5</v>
      </c>
      <c r="E31" s="7">
        <f t="shared" si="1"/>
        <v>69.47125472094</v>
      </c>
    </row>
    <row r="32" spans="1:5" ht="12.75">
      <c r="A32" s="6" t="s">
        <v>107</v>
      </c>
      <c r="B32" s="45">
        <v>3010</v>
      </c>
      <c r="C32" s="45">
        <v>2950</v>
      </c>
      <c r="D32" s="10">
        <v>2712.1</v>
      </c>
      <c r="E32" s="7">
        <f t="shared" si="1"/>
        <v>91.93559322033899</v>
      </c>
    </row>
    <row r="33" spans="1:5" ht="12.75">
      <c r="A33" s="6" t="s">
        <v>108</v>
      </c>
      <c r="B33" s="10">
        <v>400</v>
      </c>
      <c r="C33" s="10">
        <v>445</v>
      </c>
      <c r="D33" s="10">
        <v>370.4</v>
      </c>
      <c r="E33" s="7">
        <f t="shared" si="1"/>
        <v>83.23595505617976</v>
      </c>
    </row>
    <row r="34" spans="1:5" ht="12.75">
      <c r="A34" s="6" t="s">
        <v>109</v>
      </c>
      <c r="B34" s="10">
        <v>4900</v>
      </c>
      <c r="C34" s="10">
        <v>2546</v>
      </c>
      <c r="D34" s="10">
        <v>2318.6</v>
      </c>
      <c r="E34" s="7">
        <f t="shared" si="1"/>
        <v>91.06834249803613</v>
      </c>
    </row>
    <row r="35" spans="1:5" ht="12.75">
      <c r="A35" s="6" t="s">
        <v>110</v>
      </c>
      <c r="B35" s="10">
        <v>681</v>
      </c>
      <c r="C35" s="10">
        <v>681</v>
      </c>
      <c r="D35" s="10">
        <v>490.4</v>
      </c>
      <c r="E35" s="7">
        <f t="shared" si="1"/>
        <v>72.01174743024963</v>
      </c>
    </row>
    <row r="36" spans="1:5" ht="12.75">
      <c r="A36" s="6" t="s">
        <v>111</v>
      </c>
      <c r="B36" s="10">
        <v>1780</v>
      </c>
      <c r="C36" s="10">
        <v>1360</v>
      </c>
      <c r="D36" s="10">
        <v>1303</v>
      </c>
      <c r="E36" s="7">
        <f t="shared" si="1"/>
        <v>95.80882352941177</v>
      </c>
    </row>
    <row r="37" spans="1:5" ht="12.75">
      <c r="A37" s="6" t="s">
        <v>112</v>
      </c>
      <c r="B37" s="10">
        <v>300</v>
      </c>
      <c r="C37" s="10">
        <v>300</v>
      </c>
      <c r="D37" s="10">
        <v>290.1</v>
      </c>
      <c r="E37" s="7">
        <f t="shared" si="1"/>
        <v>96.7</v>
      </c>
    </row>
    <row r="38" spans="1:5" ht="12.75">
      <c r="A38" s="6" t="s">
        <v>113</v>
      </c>
      <c r="B38" s="10">
        <v>1</v>
      </c>
      <c r="C38" s="10">
        <v>1</v>
      </c>
      <c r="D38" s="10">
        <v>0.6</v>
      </c>
      <c r="E38" s="7">
        <f t="shared" si="1"/>
        <v>60</v>
      </c>
    </row>
    <row r="39" spans="1:5" ht="12.75">
      <c r="A39" s="6" t="s">
        <v>178</v>
      </c>
      <c r="B39" s="10">
        <v>1469</v>
      </c>
      <c r="C39" s="10">
        <v>1539</v>
      </c>
      <c r="D39" s="40">
        <v>1507.2</v>
      </c>
      <c r="E39" s="61">
        <f t="shared" si="1"/>
        <v>97.93372319688109</v>
      </c>
    </row>
    <row r="40" spans="1:5" ht="13.5" thickBot="1">
      <c r="A40" s="8" t="s">
        <v>114</v>
      </c>
      <c r="B40" s="30">
        <v>2177</v>
      </c>
      <c r="C40" s="30">
        <v>2727</v>
      </c>
      <c r="D40" s="30">
        <v>2657.2</v>
      </c>
      <c r="E40" s="54">
        <f t="shared" si="1"/>
        <v>97.44041070773744</v>
      </c>
    </row>
    <row r="41" spans="1:5" ht="12.75">
      <c r="A41" s="121" t="s">
        <v>166</v>
      </c>
      <c r="B41" s="48" t="s">
        <v>123</v>
      </c>
      <c r="C41" s="48" t="s">
        <v>136</v>
      </c>
      <c r="D41" s="48" t="s">
        <v>137</v>
      </c>
      <c r="E41" s="48" t="s">
        <v>138</v>
      </c>
    </row>
    <row r="42" spans="1:5" ht="13.5" thickBot="1">
      <c r="A42" s="122"/>
      <c r="B42" s="49" t="s">
        <v>124</v>
      </c>
      <c r="C42" s="49" t="s">
        <v>124</v>
      </c>
      <c r="D42" s="49" t="s">
        <v>193</v>
      </c>
      <c r="E42" s="49" t="s">
        <v>139</v>
      </c>
    </row>
    <row r="43" spans="1:5" ht="12.75">
      <c r="A43" s="5" t="s">
        <v>115</v>
      </c>
      <c r="B43" s="22">
        <v>246</v>
      </c>
      <c r="C43" s="22">
        <v>161</v>
      </c>
      <c r="D43" s="129">
        <v>138.1</v>
      </c>
      <c r="E43" s="53">
        <f aca="true" t="shared" si="2" ref="E43:E61">D43/C43*100</f>
        <v>85.77639751552795</v>
      </c>
    </row>
    <row r="44" spans="1:5" ht="12.75">
      <c r="A44" s="13" t="s">
        <v>116</v>
      </c>
      <c r="B44" s="23">
        <v>1075</v>
      </c>
      <c r="C44" s="23">
        <v>3267</v>
      </c>
      <c r="D44" s="23">
        <v>3231.6</v>
      </c>
      <c r="E44" s="7">
        <f t="shared" si="2"/>
        <v>98.91643709825527</v>
      </c>
    </row>
    <row r="45" spans="1:5" ht="12.75">
      <c r="A45" s="13" t="s">
        <v>6</v>
      </c>
      <c r="B45" s="23">
        <v>33131</v>
      </c>
      <c r="C45" s="23">
        <v>33790</v>
      </c>
      <c r="D45" s="23">
        <v>33663.3</v>
      </c>
      <c r="E45" s="7">
        <f t="shared" si="2"/>
        <v>99.62503699319326</v>
      </c>
    </row>
    <row r="46" spans="1:5" ht="12.75">
      <c r="A46" s="13" t="s">
        <v>117</v>
      </c>
      <c r="B46" s="23">
        <v>1350</v>
      </c>
      <c r="C46" s="23">
        <v>2520</v>
      </c>
      <c r="D46" s="23">
        <v>2205.1</v>
      </c>
      <c r="E46" s="7">
        <f t="shared" si="2"/>
        <v>87.50396825396824</v>
      </c>
    </row>
    <row r="47" spans="1:5" ht="12.75">
      <c r="A47" s="6" t="s">
        <v>118</v>
      </c>
      <c r="B47" s="10">
        <v>467</v>
      </c>
      <c r="C47" s="10">
        <v>467</v>
      </c>
      <c r="D47" s="10">
        <v>427.5</v>
      </c>
      <c r="E47" s="7">
        <f t="shared" si="2"/>
        <v>91.54175588865097</v>
      </c>
    </row>
    <row r="48" spans="1:5" ht="12.75">
      <c r="A48" s="6" t="s">
        <v>119</v>
      </c>
      <c r="B48" s="10">
        <v>80</v>
      </c>
      <c r="C48" s="10">
        <v>0</v>
      </c>
      <c r="D48" s="10">
        <v>0</v>
      </c>
      <c r="E48" s="7">
        <v>0</v>
      </c>
    </row>
    <row r="49" spans="1:5" ht="12.75">
      <c r="A49" s="6" t="s">
        <v>179</v>
      </c>
      <c r="B49" s="10">
        <v>0</v>
      </c>
      <c r="C49" s="10">
        <v>55</v>
      </c>
      <c r="D49" s="10">
        <v>54.9</v>
      </c>
      <c r="E49" s="7">
        <v>0</v>
      </c>
    </row>
    <row r="50" spans="1:5" ht="12.75">
      <c r="A50" s="6" t="s">
        <v>180</v>
      </c>
      <c r="B50" s="10">
        <v>0</v>
      </c>
      <c r="C50" s="10">
        <v>160</v>
      </c>
      <c r="D50" s="10">
        <v>120</v>
      </c>
      <c r="E50" s="7">
        <v>0</v>
      </c>
    </row>
    <row r="51" spans="1:5" ht="12.75">
      <c r="A51" s="6" t="s">
        <v>5</v>
      </c>
      <c r="B51" s="10">
        <v>3700</v>
      </c>
      <c r="C51" s="10">
        <v>1835</v>
      </c>
      <c r="D51" s="10">
        <v>1732.4</v>
      </c>
      <c r="E51" s="7">
        <f t="shared" si="2"/>
        <v>94.40871934604905</v>
      </c>
    </row>
    <row r="52" spans="1:5" ht="12.75">
      <c r="A52" s="6" t="s">
        <v>120</v>
      </c>
      <c r="B52" s="10">
        <v>15</v>
      </c>
      <c r="C52" s="10">
        <v>18</v>
      </c>
      <c r="D52" s="10">
        <v>17.4</v>
      </c>
      <c r="E52" s="7">
        <f t="shared" si="2"/>
        <v>96.66666666666666</v>
      </c>
    </row>
    <row r="53" spans="1:5" ht="12.75">
      <c r="A53" s="6" t="s">
        <v>121</v>
      </c>
      <c r="B53" s="10">
        <v>500</v>
      </c>
      <c r="C53" s="10">
        <v>350</v>
      </c>
      <c r="D53" s="10">
        <v>159.4</v>
      </c>
      <c r="E53" s="7">
        <f t="shared" si="2"/>
        <v>45.542857142857144</v>
      </c>
    </row>
    <row r="54" spans="1:5" ht="12.75">
      <c r="A54" s="6" t="s">
        <v>122</v>
      </c>
      <c r="B54" s="10">
        <v>150</v>
      </c>
      <c r="C54" s="10">
        <v>151</v>
      </c>
      <c r="D54" s="10">
        <v>0</v>
      </c>
      <c r="E54" s="7">
        <f t="shared" si="2"/>
        <v>0</v>
      </c>
    </row>
    <row r="55" spans="1:5" ht="12.75">
      <c r="A55" s="6" t="s">
        <v>7</v>
      </c>
      <c r="B55" s="10">
        <v>9000</v>
      </c>
      <c r="C55" s="10">
        <v>4900</v>
      </c>
      <c r="D55" s="10">
        <v>4817.5</v>
      </c>
      <c r="E55" s="7">
        <f t="shared" si="2"/>
        <v>98.31632653061224</v>
      </c>
    </row>
    <row r="56" spans="1:5" ht="12.75">
      <c r="A56" s="15" t="s">
        <v>195</v>
      </c>
      <c r="B56" s="40">
        <v>0</v>
      </c>
      <c r="C56" s="40">
        <v>6</v>
      </c>
      <c r="D56" s="40">
        <v>5.9</v>
      </c>
      <c r="E56" s="7">
        <f t="shared" si="2"/>
        <v>98.33333333333334</v>
      </c>
    </row>
    <row r="57" spans="1:5" ht="12.75">
      <c r="A57" s="15" t="s">
        <v>196</v>
      </c>
      <c r="B57" s="40">
        <v>0</v>
      </c>
      <c r="C57" s="40">
        <v>157</v>
      </c>
      <c r="D57" s="40">
        <v>157.3</v>
      </c>
      <c r="E57" s="7">
        <f t="shared" si="2"/>
        <v>100.19108280254778</v>
      </c>
    </row>
    <row r="58" spans="1:5" ht="12.75">
      <c r="A58" s="15" t="s">
        <v>181</v>
      </c>
      <c r="B58" s="40">
        <v>0</v>
      </c>
      <c r="C58" s="40">
        <v>718</v>
      </c>
      <c r="D58" s="40">
        <v>717.6</v>
      </c>
      <c r="E58" s="7">
        <v>0</v>
      </c>
    </row>
    <row r="59" spans="1:5" ht="12.75">
      <c r="A59" s="15" t="s">
        <v>197</v>
      </c>
      <c r="B59" s="40">
        <v>0</v>
      </c>
      <c r="C59" s="40">
        <v>798</v>
      </c>
      <c r="D59" s="40">
        <v>797.6</v>
      </c>
      <c r="E59" s="7">
        <v>0</v>
      </c>
    </row>
    <row r="60" spans="1:5" ht="12.75">
      <c r="A60" s="15" t="s">
        <v>198</v>
      </c>
      <c r="B60" s="40">
        <v>0</v>
      </c>
      <c r="C60" s="40">
        <v>747</v>
      </c>
      <c r="D60" s="40">
        <v>746.9</v>
      </c>
      <c r="E60" s="7"/>
    </row>
    <row r="61" spans="1:5" ht="13.5" thickBot="1">
      <c r="A61" s="15" t="s">
        <v>84</v>
      </c>
      <c r="B61" s="40">
        <v>1013</v>
      </c>
      <c r="C61" s="40">
        <v>1013</v>
      </c>
      <c r="D61" s="40">
        <v>690.8</v>
      </c>
      <c r="E61" s="7">
        <f t="shared" si="2"/>
        <v>68.1934846989141</v>
      </c>
    </row>
    <row r="62" spans="1:5" ht="13.5" thickBot="1">
      <c r="A62" s="24" t="s">
        <v>163</v>
      </c>
      <c r="B62" s="27">
        <f>SUM(B63:B66)</f>
        <v>162970</v>
      </c>
      <c r="C62" s="27">
        <f>SUM(C63:C66)</f>
        <v>163970</v>
      </c>
      <c r="D62" s="27">
        <f>SUM(D63:D66)</f>
        <v>164522.4</v>
      </c>
      <c r="E62" s="25">
        <f>D62/C62*100</f>
        <v>100.33689089467586</v>
      </c>
    </row>
    <row r="63" spans="1:5" ht="12.75">
      <c r="A63" s="5" t="s">
        <v>29</v>
      </c>
      <c r="B63" s="16">
        <v>470</v>
      </c>
      <c r="C63" s="16">
        <v>470</v>
      </c>
      <c r="D63" s="114">
        <v>435.1</v>
      </c>
      <c r="E63" s="7">
        <f>D63/C63*100</f>
        <v>92.57446808510639</v>
      </c>
    </row>
    <row r="64" spans="1:5" ht="12.75">
      <c r="A64" s="6" t="s">
        <v>30</v>
      </c>
      <c r="B64" s="17">
        <v>0</v>
      </c>
      <c r="C64" s="17">
        <v>0</v>
      </c>
      <c r="D64" s="17">
        <v>0</v>
      </c>
      <c r="E64" s="7">
        <v>0</v>
      </c>
    </row>
    <row r="65" spans="1:5" ht="12.75">
      <c r="A65" s="6" t="s">
        <v>31</v>
      </c>
      <c r="B65" s="17">
        <v>162500</v>
      </c>
      <c r="C65" s="17">
        <v>163500</v>
      </c>
      <c r="D65" s="17">
        <v>162086.8</v>
      </c>
      <c r="E65" s="7">
        <f>D65/C65*100</f>
        <v>99.13565749235474</v>
      </c>
    </row>
    <row r="66" spans="1:5" ht="13.5" thickBot="1">
      <c r="A66" s="9" t="s">
        <v>140</v>
      </c>
      <c r="B66" s="33">
        <v>0</v>
      </c>
      <c r="C66" s="33">
        <v>0</v>
      </c>
      <c r="D66" s="17">
        <v>2000.5</v>
      </c>
      <c r="E66" s="7">
        <v>0</v>
      </c>
    </row>
    <row r="67" spans="1:5" ht="13.5" thickBot="1">
      <c r="A67" s="26" t="s">
        <v>164</v>
      </c>
      <c r="B67" s="27">
        <f>SUM(B68:B74)</f>
        <v>768</v>
      </c>
      <c r="C67" s="27">
        <f>SUM(C68:C75)</f>
        <v>1031</v>
      </c>
      <c r="D67" s="27">
        <f>SUM(D68:D75)</f>
        <v>619.9000000000001</v>
      </c>
      <c r="E67" s="25">
        <f>D67/C67*100</f>
        <v>60.12609117361786</v>
      </c>
    </row>
    <row r="68" spans="1:5" ht="12.75">
      <c r="A68" s="19" t="s">
        <v>27</v>
      </c>
      <c r="B68" s="22">
        <v>38</v>
      </c>
      <c r="C68" s="22">
        <v>95</v>
      </c>
      <c r="D68" s="16">
        <v>5.7</v>
      </c>
      <c r="E68" s="53">
        <f aca="true" t="shared" si="3" ref="E68:E74">D68/C68*100</f>
        <v>6.000000000000001</v>
      </c>
    </row>
    <row r="69" spans="1:5" ht="12.75">
      <c r="A69" s="13" t="s">
        <v>9</v>
      </c>
      <c r="B69" s="10">
        <v>350</v>
      </c>
      <c r="C69" s="10">
        <v>613</v>
      </c>
      <c r="D69" s="17">
        <v>594.1</v>
      </c>
      <c r="E69" s="7">
        <f t="shared" si="3"/>
        <v>96.91680261011419</v>
      </c>
    </row>
    <row r="70" spans="1:5" ht="12.75">
      <c r="A70" s="6" t="s">
        <v>190</v>
      </c>
      <c r="B70" s="10">
        <v>70</v>
      </c>
      <c r="C70" s="10">
        <v>13</v>
      </c>
      <c r="D70" s="17">
        <v>0</v>
      </c>
      <c r="E70" s="7">
        <f t="shared" si="3"/>
        <v>0</v>
      </c>
    </row>
    <row r="71" spans="1:5" ht="12.75">
      <c r="A71" s="6" t="s">
        <v>8</v>
      </c>
      <c r="B71" s="10">
        <v>0</v>
      </c>
      <c r="C71" s="10">
        <v>0</v>
      </c>
      <c r="D71" s="17">
        <v>0</v>
      </c>
      <c r="E71" s="7">
        <v>0</v>
      </c>
    </row>
    <row r="72" spans="1:5" ht="12.75">
      <c r="A72" s="6" t="s">
        <v>36</v>
      </c>
      <c r="B72" s="10">
        <v>75</v>
      </c>
      <c r="C72" s="10">
        <v>75</v>
      </c>
      <c r="D72" s="17">
        <v>20</v>
      </c>
      <c r="E72" s="7">
        <f t="shared" si="3"/>
        <v>26.666666666666668</v>
      </c>
    </row>
    <row r="73" spans="1:5" ht="12.75">
      <c r="A73" s="6" t="s">
        <v>37</v>
      </c>
      <c r="B73" s="23">
        <v>10</v>
      </c>
      <c r="C73" s="23">
        <v>10</v>
      </c>
      <c r="D73" s="17">
        <v>0</v>
      </c>
      <c r="E73" s="7">
        <f t="shared" si="3"/>
        <v>0</v>
      </c>
    </row>
    <row r="74" spans="1:5" ht="12.75">
      <c r="A74" s="6" t="s">
        <v>38</v>
      </c>
      <c r="B74" s="10">
        <v>225</v>
      </c>
      <c r="C74" s="10">
        <v>225</v>
      </c>
      <c r="D74" s="17">
        <v>0</v>
      </c>
      <c r="E74" s="7">
        <f t="shared" si="3"/>
        <v>0</v>
      </c>
    </row>
    <row r="75" spans="1:5" ht="13.5" thickBot="1">
      <c r="A75" s="8" t="s">
        <v>140</v>
      </c>
      <c r="B75" s="30">
        <v>0</v>
      </c>
      <c r="C75" s="30">
        <v>0</v>
      </c>
      <c r="D75" s="74">
        <v>0.1</v>
      </c>
      <c r="E75" s="7">
        <v>0</v>
      </c>
    </row>
    <row r="76" spans="1:5" ht="13.5" thickBot="1">
      <c r="A76" s="24" t="s">
        <v>168</v>
      </c>
      <c r="B76" s="25">
        <f>SUM(B77:B78)</f>
        <v>355</v>
      </c>
      <c r="C76" s="25">
        <f>SUM(C77:C78)</f>
        <v>548</v>
      </c>
      <c r="D76" s="25">
        <f>SUM(D77:D78)</f>
        <v>453.20000000000005</v>
      </c>
      <c r="E76" s="25">
        <f>D76/C76*100</f>
        <v>82.70072992700732</v>
      </c>
    </row>
    <row r="77" spans="1:5" ht="12.75">
      <c r="A77" s="46" t="s">
        <v>96</v>
      </c>
      <c r="B77" s="47">
        <v>115</v>
      </c>
      <c r="C77" s="47">
        <v>308</v>
      </c>
      <c r="D77" s="73">
        <v>263.8</v>
      </c>
      <c r="E77" s="7">
        <f>D77/C77*100</f>
        <v>85.64935064935065</v>
      </c>
    </row>
    <row r="78" spans="1:5" ht="13.5" thickBot="1">
      <c r="A78" s="59" t="s">
        <v>95</v>
      </c>
      <c r="B78" s="82">
        <v>240</v>
      </c>
      <c r="C78" s="82">
        <v>240</v>
      </c>
      <c r="D78" s="81">
        <v>189.4</v>
      </c>
      <c r="E78" s="7">
        <f>D78/C78*100</f>
        <v>78.91666666666667</v>
      </c>
    </row>
    <row r="79" spans="1:5" ht="13.5" thickBot="1">
      <c r="A79" s="24" t="s">
        <v>28</v>
      </c>
      <c r="B79" s="25">
        <f>SUM(B80:B105)+SUM(B106:B122)</f>
        <v>255573</v>
      </c>
      <c r="C79" s="25">
        <f>SUM(C80:C105)+SUM(C106:C122)</f>
        <v>275217</v>
      </c>
      <c r="D79" s="25">
        <f>SUM(D80:D87)+SUM(D90:D122)</f>
        <v>275241.1</v>
      </c>
      <c r="E79" s="25">
        <f>D79/C79*100</f>
        <v>100.00875672651036</v>
      </c>
    </row>
    <row r="80" spans="1:5" ht="12.75">
      <c r="A80" s="5" t="s">
        <v>202</v>
      </c>
      <c r="B80" s="22">
        <v>14903</v>
      </c>
      <c r="C80" s="22">
        <v>15823</v>
      </c>
      <c r="D80" s="22">
        <v>15823</v>
      </c>
      <c r="E80" s="7">
        <f>D80/C80*100</f>
        <v>100</v>
      </c>
    </row>
    <row r="81" spans="1:5" ht="12.75">
      <c r="A81" s="13" t="s">
        <v>125</v>
      </c>
      <c r="B81" s="23">
        <v>37302</v>
      </c>
      <c r="C81" s="23">
        <v>41964</v>
      </c>
      <c r="D81" s="23">
        <v>41964.2</v>
      </c>
      <c r="E81" s="7">
        <f aca="true" t="shared" si="4" ref="E81:E133">D81/C81*100</f>
        <v>100.00047659898961</v>
      </c>
    </row>
    <row r="82" spans="1:5" ht="12.75">
      <c r="A82" s="13" t="s">
        <v>199</v>
      </c>
      <c r="B82" s="23">
        <v>0</v>
      </c>
      <c r="C82" s="23">
        <v>80</v>
      </c>
      <c r="D82" s="23">
        <v>80</v>
      </c>
      <c r="E82" s="7">
        <f>D82/C82*100</f>
        <v>100</v>
      </c>
    </row>
    <row r="83" spans="1:5" ht="12.75">
      <c r="A83" s="13" t="s">
        <v>60</v>
      </c>
      <c r="B83" s="10">
        <v>2241</v>
      </c>
      <c r="C83" s="10">
        <v>2310</v>
      </c>
      <c r="D83" s="10">
        <v>2310</v>
      </c>
      <c r="E83" s="7">
        <f t="shared" si="4"/>
        <v>100</v>
      </c>
    </row>
    <row r="84" spans="1:5" ht="12.75">
      <c r="A84" s="13" t="s">
        <v>126</v>
      </c>
      <c r="B84" s="10">
        <v>5835</v>
      </c>
      <c r="C84" s="10">
        <v>7233</v>
      </c>
      <c r="D84" s="10">
        <v>7232.5</v>
      </c>
      <c r="E84" s="7">
        <f t="shared" si="4"/>
        <v>99.99308723904328</v>
      </c>
    </row>
    <row r="85" spans="1:5" ht="12.75">
      <c r="A85" s="13" t="s">
        <v>79</v>
      </c>
      <c r="B85" s="10">
        <v>0</v>
      </c>
      <c r="C85" s="10">
        <v>0</v>
      </c>
      <c r="D85" s="10">
        <v>0</v>
      </c>
      <c r="E85" s="7">
        <v>0</v>
      </c>
    </row>
    <row r="86" spans="1:5" ht="12.75">
      <c r="A86" s="6" t="s">
        <v>61</v>
      </c>
      <c r="B86" s="10">
        <v>4250</v>
      </c>
      <c r="C86" s="10">
        <v>4366</v>
      </c>
      <c r="D86" s="10">
        <v>4372.2</v>
      </c>
      <c r="E86" s="7">
        <f t="shared" si="4"/>
        <v>100.14200641319285</v>
      </c>
    </row>
    <row r="87" spans="1:5" ht="13.5" thickBot="1">
      <c r="A87" s="12" t="s">
        <v>127</v>
      </c>
      <c r="B87" s="30">
        <v>16912</v>
      </c>
      <c r="C87" s="30">
        <v>18330</v>
      </c>
      <c r="D87" s="30">
        <v>18329.2</v>
      </c>
      <c r="E87" s="54">
        <f t="shared" si="4"/>
        <v>99.99563557010366</v>
      </c>
    </row>
    <row r="88" spans="1:5" ht="12.75">
      <c r="A88" s="121" t="s">
        <v>166</v>
      </c>
      <c r="B88" s="48" t="s">
        <v>123</v>
      </c>
      <c r="C88" s="62" t="s">
        <v>136</v>
      </c>
      <c r="D88" s="83" t="s">
        <v>137</v>
      </c>
      <c r="E88" s="48" t="s">
        <v>138</v>
      </c>
    </row>
    <row r="89" spans="1:5" ht="13.5" thickBot="1">
      <c r="A89" s="122"/>
      <c r="B89" s="49" t="s">
        <v>124</v>
      </c>
      <c r="C89" s="63" t="s">
        <v>124</v>
      </c>
      <c r="D89" s="84" t="s">
        <v>193</v>
      </c>
      <c r="E89" s="49" t="s">
        <v>139</v>
      </c>
    </row>
    <row r="90" spans="1:5" ht="12.75">
      <c r="A90" s="13" t="s">
        <v>62</v>
      </c>
      <c r="B90" s="23">
        <v>3015</v>
      </c>
      <c r="C90" s="64">
        <v>3143</v>
      </c>
      <c r="D90" s="64">
        <v>3143</v>
      </c>
      <c r="E90" s="7">
        <f>D90/C90*100</f>
        <v>100</v>
      </c>
    </row>
    <row r="91" spans="1:5" ht="12.75">
      <c r="A91" s="13" t="s">
        <v>128</v>
      </c>
      <c r="B91" s="10">
        <v>13536</v>
      </c>
      <c r="C91" s="65">
        <v>16163</v>
      </c>
      <c r="D91" s="65">
        <v>16162.6</v>
      </c>
      <c r="E91" s="7">
        <f t="shared" si="4"/>
        <v>99.99752521190373</v>
      </c>
    </row>
    <row r="92" spans="1:5" ht="12.75">
      <c r="A92" s="6" t="s">
        <v>63</v>
      </c>
      <c r="B92" s="10">
        <v>2615</v>
      </c>
      <c r="C92" s="65">
        <v>2509</v>
      </c>
      <c r="D92" s="65">
        <v>2508.9</v>
      </c>
      <c r="E92" s="7">
        <f t="shared" si="4"/>
        <v>99.99601434834597</v>
      </c>
    </row>
    <row r="93" spans="1:5" ht="12.75">
      <c r="A93" s="13" t="s">
        <v>129</v>
      </c>
      <c r="B93" s="10">
        <v>10301</v>
      </c>
      <c r="C93" s="65">
        <v>11484</v>
      </c>
      <c r="D93" s="65">
        <v>11483.3</v>
      </c>
      <c r="E93" s="7">
        <f t="shared" si="4"/>
        <v>99.99390456287007</v>
      </c>
    </row>
    <row r="94" spans="1:5" ht="12.75">
      <c r="A94" s="13" t="s">
        <v>77</v>
      </c>
      <c r="B94" s="10">
        <v>0</v>
      </c>
      <c r="C94" s="65">
        <v>0</v>
      </c>
      <c r="D94" s="65">
        <v>0</v>
      </c>
      <c r="E94" s="7">
        <v>0</v>
      </c>
    </row>
    <row r="95" spans="1:5" ht="12.75">
      <c r="A95" s="6" t="s">
        <v>64</v>
      </c>
      <c r="B95" s="10">
        <v>3096</v>
      </c>
      <c r="C95" s="65">
        <v>3893</v>
      </c>
      <c r="D95" s="65">
        <v>3893</v>
      </c>
      <c r="E95" s="7">
        <v>0</v>
      </c>
    </row>
    <row r="96" spans="1:5" ht="12.75">
      <c r="A96" s="13" t="s">
        <v>130</v>
      </c>
      <c r="B96" s="10">
        <v>11193</v>
      </c>
      <c r="C96" s="65">
        <v>13503</v>
      </c>
      <c r="D96" s="65">
        <v>13502.5</v>
      </c>
      <c r="E96" s="7">
        <f t="shared" si="4"/>
        <v>99.99629711915871</v>
      </c>
    </row>
    <row r="97" spans="1:5" ht="12.75">
      <c r="A97" s="6" t="s">
        <v>65</v>
      </c>
      <c r="B97" s="10">
        <v>2028</v>
      </c>
      <c r="C97" s="65">
        <v>2028</v>
      </c>
      <c r="D97" s="65">
        <v>2028</v>
      </c>
      <c r="E97" s="7">
        <f t="shared" si="4"/>
        <v>100</v>
      </c>
    </row>
    <row r="98" spans="1:5" ht="12.75">
      <c r="A98" s="13" t="s">
        <v>131</v>
      </c>
      <c r="B98" s="10">
        <v>8868</v>
      </c>
      <c r="C98" s="65">
        <v>5894</v>
      </c>
      <c r="D98" s="65">
        <v>5894.3</v>
      </c>
      <c r="E98" s="7">
        <f t="shared" si="4"/>
        <v>100.00508992195454</v>
      </c>
    </row>
    <row r="99" spans="1:5" ht="12.75">
      <c r="A99" s="13" t="s">
        <v>191</v>
      </c>
      <c r="B99" s="10">
        <v>0</v>
      </c>
      <c r="C99" s="65">
        <v>64</v>
      </c>
      <c r="D99" s="65">
        <v>64.8</v>
      </c>
      <c r="E99" s="7">
        <f t="shared" si="4"/>
        <v>101.25</v>
      </c>
    </row>
    <row r="100" spans="1:5" ht="12.75">
      <c r="A100" s="6" t="s">
        <v>66</v>
      </c>
      <c r="B100" s="10">
        <v>3823</v>
      </c>
      <c r="C100" s="65">
        <v>3967</v>
      </c>
      <c r="D100" s="65">
        <v>3967</v>
      </c>
      <c r="E100" s="7">
        <f t="shared" si="4"/>
        <v>100</v>
      </c>
    </row>
    <row r="101" spans="1:5" ht="12.75">
      <c r="A101" s="13" t="s">
        <v>127</v>
      </c>
      <c r="B101" s="10">
        <v>12432</v>
      </c>
      <c r="C101" s="65">
        <v>13611</v>
      </c>
      <c r="D101" s="65">
        <v>13610.9</v>
      </c>
      <c r="E101" s="7">
        <f t="shared" si="4"/>
        <v>99.99926530012489</v>
      </c>
    </row>
    <row r="102" spans="1:5" ht="12.75">
      <c r="A102" s="6" t="s">
        <v>67</v>
      </c>
      <c r="B102" s="10">
        <v>3903</v>
      </c>
      <c r="C102" s="65">
        <v>3817</v>
      </c>
      <c r="D102" s="65">
        <v>3817.1</v>
      </c>
      <c r="E102" s="7">
        <f t="shared" si="4"/>
        <v>100.00261985852762</v>
      </c>
    </row>
    <row r="103" spans="1:5" ht="12.75">
      <c r="A103" s="13" t="s">
        <v>132</v>
      </c>
      <c r="B103" s="10">
        <v>13914</v>
      </c>
      <c r="C103" s="65">
        <v>14373</v>
      </c>
      <c r="D103" s="65">
        <v>14373.4</v>
      </c>
      <c r="E103" s="7">
        <f t="shared" si="4"/>
        <v>100.00278299589507</v>
      </c>
    </row>
    <row r="104" spans="1:5" ht="12.75">
      <c r="A104" s="6" t="s">
        <v>68</v>
      </c>
      <c r="B104" s="10">
        <v>2310</v>
      </c>
      <c r="C104" s="65">
        <v>2368</v>
      </c>
      <c r="D104" s="65">
        <v>2368</v>
      </c>
      <c r="E104" s="7">
        <f t="shared" si="4"/>
        <v>100</v>
      </c>
    </row>
    <row r="105" spans="1:5" ht="12.75">
      <c r="A105" s="15" t="s">
        <v>133</v>
      </c>
      <c r="B105" s="40">
        <v>12059</v>
      </c>
      <c r="C105" s="69">
        <v>13097</v>
      </c>
      <c r="D105" s="69">
        <v>13096.9</v>
      </c>
      <c r="E105" s="7">
        <f t="shared" si="4"/>
        <v>99.99923646636634</v>
      </c>
    </row>
    <row r="106" spans="1:5" ht="12.75">
      <c r="A106" s="6" t="s">
        <v>69</v>
      </c>
      <c r="B106" s="10">
        <v>3100</v>
      </c>
      <c r="C106" s="65">
        <v>3031</v>
      </c>
      <c r="D106" s="65">
        <v>3031</v>
      </c>
      <c r="E106" s="7">
        <f t="shared" si="4"/>
        <v>100</v>
      </c>
    </row>
    <row r="107" spans="1:5" ht="12.75">
      <c r="A107" s="13" t="s">
        <v>134</v>
      </c>
      <c r="B107" s="10">
        <v>8505</v>
      </c>
      <c r="C107" s="65">
        <v>9261</v>
      </c>
      <c r="D107" s="65">
        <v>9260.1</v>
      </c>
      <c r="E107" s="7">
        <f t="shared" si="4"/>
        <v>99.99028182701653</v>
      </c>
    </row>
    <row r="108" spans="1:5" ht="12.75">
      <c r="A108" s="6" t="s">
        <v>70</v>
      </c>
      <c r="B108" s="10">
        <v>3945</v>
      </c>
      <c r="C108" s="65">
        <v>4085</v>
      </c>
      <c r="D108" s="65">
        <v>4084.8</v>
      </c>
      <c r="E108" s="7">
        <f t="shared" si="4"/>
        <v>99.9951040391677</v>
      </c>
    </row>
    <row r="109" spans="1:5" ht="12.75">
      <c r="A109" s="13" t="s">
        <v>134</v>
      </c>
      <c r="B109" s="10">
        <v>14785</v>
      </c>
      <c r="C109" s="65">
        <v>16151</v>
      </c>
      <c r="D109" s="65">
        <v>16151.2</v>
      </c>
      <c r="E109" s="7">
        <f t="shared" si="4"/>
        <v>100.00123831341713</v>
      </c>
    </row>
    <row r="110" spans="1:5" ht="12.75">
      <c r="A110" s="6" t="s">
        <v>71</v>
      </c>
      <c r="B110" s="10">
        <v>2807</v>
      </c>
      <c r="C110" s="65">
        <v>2876</v>
      </c>
      <c r="D110" s="65">
        <v>2876</v>
      </c>
      <c r="E110" s="7">
        <f t="shared" si="4"/>
        <v>100</v>
      </c>
    </row>
    <row r="111" spans="1:5" ht="12.75">
      <c r="A111" s="13" t="s">
        <v>133</v>
      </c>
      <c r="B111" s="10">
        <v>10313</v>
      </c>
      <c r="C111" s="65">
        <v>10442</v>
      </c>
      <c r="D111" s="65">
        <v>10441.4</v>
      </c>
      <c r="E111" s="7">
        <f t="shared" si="4"/>
        <v>99.99425397433441</v>
      </c>
    </row>
    <row r="112" spans="1:5" ht="12.75">
      <c r="A112" s="6" t="s">
        <v>72</v>
      </c>
      <c r="B112" s="10">
        <v>1235</v>
      </c>
      <c r="C112" s="65">
        <v>1291</v>
      </c>
      <c r="D112" s="65">
        <v>1291</v>
      </c>
      <c r="E112" s="7">
        <f t="shared" si="4"/>
        <v>100</v>
      </c>
    </row>
    <row r="113" spans="1:5" ht="12.75">
      <c r="A113" s="6" t="s">
        <v>135</v>
      </c>
      <c r="B113" s="10">
        <v>8499</v>
      </c>
      <c r="C113" s="65">
        <v>9622</v>
      </c>
      <c r="D113" s="65">
        <v>9622</v>
      </c>
      <c r="E113" s="7">
        <f t="shared" si="4"/>
        <v>100</v>
      </c>
    </row>
    <row r="114" spans="1:5" ht="12.75">
      <c r="A114" s="13" t="s">
        <v>73</v>
      </c>
      <c r="B114" s="14">
        <v>121</v>
      </c>
      <c r="C114" s="68">
        <v>126</v>
      </c>
      <c r="D114" s="68">
        <v>126</v>
      </c>
      <c r="E114" s="7">
        <f t="shared" si="4"/>
        <v>100</v>
      </c>
    </row>
    <row r="115" spans="1:5" ht="12.75">
      <c r="A115" s="13" t="s">
        <v>126</v>
      </c>
      <c r="B115" s="40">
        <v>1686</v>
      </c>
      <c r="C115" s="69">
        <v>1865</v>
      </c>
      <c r="D115" s="69">
        <v>1865.5</v>
      </c>
      <c r="E115" s="7">
        <f t="shared" si="4"/>
        <v>100.02680965147452</v>
      </c>
    </row>
    <row r="116" spans="1:5" ht="12.75">
      <c r="A116" s="6" t="s">
        <v>74</v>
      </c>
      <c r="B116" s="10">
        <v>1120</v>
      </c>
      <c r="C116" s="65">
        <v>1097</v>
      </c>
      <c r="D116" s="65">
        <v>1096.6</v>
      </c>
      <c r="E116" s="7">
        <f t="shared" si="4"/>
        <v>99.96353691886964</v>
      </c>
    </row>
    <row r="117" spans="1:5" ht="12.75">
      <c r="A117" s="6" t="s">
        <v>130</v>
      </c>
      <c r="B117" s="10">
        <v>7201</v>
      </c>
      <c r="C117" s="65">
        <v>7945</v>
      </c>
      <c r="D117" s="65">
        <v>7944.7</v>
      </c>
      <c r="E117" s="7">
        <f t="shared" si="4"/>
        <v>99.9962240402769</v>
      </c>
    </row>
    <row r="118" spans="1:5" ht="12.75">
      <c r="A118" s="6" t="s">
        <v>99</v>
      </c>
      <c r="B118" s="10">
        <v>1738</v>
      </c>
      <c r="C118" s="65">
        <v>0</v>
      </c>
      <c r="D118" s="65">
        <v>0</v>
      </c>
      <c r="E118" s="7">
        <v>0</v>
      </c>
    </row>
    <row r="119" spans="1:5" ht="12.75">
      <c r="A119" s="18" t="s">
        <v>10</v>
      </c>
      <c r="B119" s="17">
        <v>750</v>
      </c>
      <c r="C119" s="66">
        <v>810</v>
      </c>
      <c r="D119" s="66">
        <v>803.3</v>
      </c>
      <c r="E119" s="7">
        <f t="shared" si="4"/>
        <v>99.17283950617283</v>
      </c>
    </row>
    <row r="120" spans="1:5" ht="12.75">
      <c r="A120" s="20" t="s">
        <v>44</v>
      </c>
      <c r="B120" s="21">
        <v>0</v>
      </c>
      <c r="C120" s="70">
        <v>5</v>
      </c>
      <c r="D120" s="70">
        <v>63.8</v>
      </c>
      <c r="E120" s="7">
        <v>0</v>
      </c>
    </row>
    <row r="121" spans="1:5" ht="12.75">
      <c r="A121" s="18" t="s">
        <v>11</v>
      </c>
      <c r="B121" s="17">
        <v>5232</v>
      </c>
      <c r="C121" s="66">
        <v>6547</v>
      </c>
      <c r="D121" s="66">
        <v>6516.5</v>
      </c>
      <c r="E121" s="7">
        <f t="shared" si="4"/>
        <v>99.5341377730258</v>
      </c>
    </row>
    <row r="122" spans="1:5" ht="13.5" thickBot="1">
      <c r="A122" s="50" t="s">
        <v>12</v>
      </c>
      <c r="B122" s="31">
        <v>0</v>
      </c>
      <c r="C122" s="71">
        <v>43</v>
      </c>
      <c r="D122" s="71">
        <v>42.4</v>
      </c>
      <c r="E122" s="7">
        <v>0</v>
      </c>
    </row>
    <row r="123" spans="1:5" ht="13.5" thickBot="1">
      <c r="A123" s="32" t="s">
        <v>76</v>
      </c>
      <c r="B123" s="27">
        <f>SUM(B124:B133)</f>
        <v>13852</v>
      </c>
      <c r="C123" s="67">
        <f>SUM(C124:C137)</f>
        <v>11295</v>
      </c>
      <c r="D123" s="27">
        <f>SUM(D124:D138)</f>
        <v>10437.900000000001</v>
      </c>
      <c r="E123" s="72">
        <f>D123/C123*100</f>
        <v>92.41168658698541</v>
      </c>
    </row>
    <row r="124" spans="1:5" ht="12.75">
      <c r="A124" s="105" t="s">
        <v>85</v>
      </c>
      <c r="B124" s="91">
        <v>385</v>
      </c>
      <c r="C124" s="91">
        <v>385</v>
      </c>
      <c r="D124" s="90">
        <v>352.9</v>
      </c>
      <c r="E124" s="53">
        <f t="shared" si="4"/>
        <v>91.66233766233766</v>
      </c>
    </row>
    <row r="125" spans="1:5" ht="12.75">
      <c r="A125" s="106" t="s">
        <v>86</v>
      </c>
      <c r="B125" s="92">
        <v>233</v>
      </c>
      <c r="C125" s="92">
        <v>233</v>
      </c>
      <c r="D125" s="44">
        <v>220.8</v>
      </c>
      <c r="E125" s="7">
        <f t="shared" si="4"/>
        <v>94.76394849785407</v>
      </c>
    </row>
    <row r="126" spans="1:5" ht="12.75">
      <c r="A126" s="106" t="s">
        <v>87</v>
      </c>
      <c r="B126" s="92">
        <v>5850</v>
      </c>
      <c r="C126" s="92">
        <v>3494</v>
      </c>
      <c r="D126" s="44">
        <v>3438</v>
      </c>
      <c r="E126" s="7">
        <f t="shared" si="4"/>
        <v>98.39725243274185</v>
      </c>
    </row>
    <row r="127" spans="1:5" ht="12.75">
      <c r="A127" s="106" t="s">
        <v>88</v>
      </c>
      <c r="B127" s="92">
        <v>950</v>
      </c>
      <c r="C127" s="92">
        <v>1250</v>
      </c>
      <c r="D127" s="44">
        <v>1132.3</v>
      </c>
      <c r="E127" s="7">
        <f t="shared" si="4"/>
        <v>90.584</v>
      </c>
    </row>
    <row r="128" spans="1:5" ht="12.75">
      <c r="A128" s="106" t="s">
        <v>185</v>
      </c>
      <c r="B128" s="92">
        <v>2130</v>
      </c>
      <c r="C128" s="92">
        <v>1468</v>
      </c>
      <c r="D128" s="44">
        <v>1392.5</v>
      </c>
      <c r="E128" s="7">
        <f t="shared" si="4"/>
        <v>94.85694822888283</v>
      </c>
    </row>
    <row r="129" spans="1:5" ht="12.75">
      <c r="A129" s="106" t="s">
        <v>89</v>
      </c>
      <c r="B129" s="92">
        <v>180</v>
      </c>
      <c r="C129" s="92">
        <v>180</v>
      </c>
      <c r="D129" s="44">
        <v>173.4</v>
      </c>
      <c r="E129" s="7">
        <f t="shared" si="4"/>
        <v>96.33333333333334</v>
      </c>
    </row>
    <row r="130" spans="1:5" ht="12.75">
      <c r="A130" s="106" t="s">
        <v>90</v>
      </c>
      <c r="B130" s="92">
        <v>433</v>
      </c>
      <c r="C130" s="92">
        <v>414</v>
      </c>
      <c r="D130" s="44">
        <v>272.7</v>
      </c>
      <c r="E130" s="7">
        <f t="shared" si="4"/>
        <v>65.8695652173913</v>
      </c>
    </row>
    <row r="131" spans="1:5" ht="12.75">
      <c r="A131" s="106" t="s">
        <v>143</v>
      </c>
      <c r="B131" s="92">
        <v>0</v>
      </c>
      <c r="C131" s="92">
        <v>19</v>
      </c>
      <c r="D131" s="44">
        <v>19.3</v>
      </c>
      <c r="E131" s="7">
        <f t="shared" si="4"/>
        <v>101.57894736842105</v>
      </c>
    </row>
    <row r="132" spans="1:5" ht="12.75">
      <c r="A132" s="6" t="s">
        <v>102</v>
      </c>
      <c r="B132" s="93">
        <v>3651</v>
      </c>
      <c r="C132" s="93">
        <v>3793</v>
      </c>
      <c r="D132" s="10">
        <v>3235</v>
      </c>
      <c r="E132" s="7">
        <f t="shared" si="4"/>
        <v>85.28868969153704</v>
      </c>
    </row>
    <row r="133" spans="1:5" ht="12.75">
      <c r="A133" s="107" t="s">
        <v>91</v>
      </c>
      <c r="B133" s="94">
        <v>40</v>
      </c>
      <c r="C133" s="94">
        <v>42</v>
      </c>
      <c r="D133" s="45">
        <v>41.2</v>
      </c>
      <c r="E133" s="61">
        <f t="shared" si="4"/>
        <v>98.0952380952381</v>
      </c>
    </row>
    <row r="134" spans="1:5" ht="12.75">
      <c r="A134" s="107" t="s">
        <v>145</v>
      </c>
      <c r="B134" s="94">
        <v>0</v>
      </c>
      <c r="C134" s="92">
        <v>8</v>
      </c>
      <c r="D134" s="44">
        <v>3.9</v>
      </c>
      <c r="E134" s="7">
        <v>0</v>
      </c>
    </row>
    <row r="135" spans="1:5" ht="12.75">
      <c r="A135" s="107" t="s">
        <v>144</v>
      </c>
      <c r="B135" s="94">
        <v>0</v>
      </c>
      <c r="C135" s="94">
        <v>3</v>
      </c>
      <c r="D135" s="45">
        <v>2.7</v>
      </c>
      <c r="E135" s="61">
        <v>0</v>
      </c>
    </row>
    <row r="136" spans="1:5" ht="12.75">
      <c r="A136" s="106" t="s">
        <v>186</v>
      </c>
      <c r="B136" s="92">
        <v>0</v>
      </c>
      <c r="C136" s="92">
        <v>5</v>
      </c>
      <c r="D136" s="44">
        <v>2</v>
      </c>
      <c r="E136" s="7">
        <v>0</v>
      </c>
    </row>
    <row r="137" spans="1:5" ht="12.75">
      <c r="A137" s="117" t="s">
        <v>187</v>
      </c>
      <c r="B137" s="92">
        <v>0</v>
      </c>
      <c r="C137" s="92">
        <v>1</v>
      </c>
      <c r="D137" s="44">
        <v>0.6</v>
      </c>
      <c r="E137" s="7">
        <v>0</v>
      </c>
    </row>
    <row r="138" spans="1:5" ht="13.5" thickBot="1">
      <c r="A138" s="115" t="s">
        <v>204</v>
      </c>
      <c r="B138" s="116">
        <v>0</v>
      </c>
      <c r="C138" s="116">
        <v>0</v>
      </c>
      <c r="D138" s="119">
        <v>150.6</v>
      </c>
      <c r="E138" s="54">
        <v>0</v>
      </c>
    </row>
    <row r="139" spans="1:5" ht="12.75">
      <c r="A139" s="121" t="s">
        <v>166</v>
      </c>
      <c r="B139" s="48" t="s">
        <v>123</v>
      </c>
      <c r="C139" s="48" t="s">
        <v>136</v>
      </c>
      <c r="D139" s="48" t="s">
        <v>137</v>
      </c>
      <c r="E139" s="48" t="s">
        <v>138</v>
      </c>
    </row>
    <row r="140" spans="1:5" ht="13.5" thickBot="1">
      <c r="A140" s="122"/>
      <c r="B140" s="49" t="s">
        <v>124</v>
      </c>
      <c r="C140" s="49" t="s">
        <v>124</v>
      </c>
      <c r="D140" s="49" t="s">
        <v>193</v>
      </c>
      <c r="E140" s="49" t="s">
        <v>139</v>
      </c>
    </row>
    <row r="141" spans="1:5" ht="13.5" thickBot="1">
      <c r="A141" s="24" t="s">
        <v>169</v>
      </c>
      <c r="B141" s="25">
        <f>SUM(B142:B143)</f>
        <v>11612</v>
      </c>
      <c r="C141" s="25">
        <f>SUM(C142:C143)</f>
        <v>12414</v>
      </c>
      <c r="D141" s="25">
        <f>SUM(D142:D143)</f>
        <v>10697.900000000001</v>
      </c>
      <c r="E141" s="25">
        <f aca="true" t="shared" si="5" ref="E141:E158">D141/C141*100</f>
        <v>86.17609150958596</v>
      </c>
    </row>
    <row r="142" spans="1:5" ht="12.75">
      <c r="A142" s="6" t="s">
        <v>13</v>
      </c>
      <c r="B142" s="7">
        <v>8012</v>
      </c>
      <c r="C142" s="7">
        <v>8514</v>
      </c>
      <c r="D142" s="7">
        <v>7333.6</v>
      </c>
      <c r="E142" s="7">
        <f t="shared" si="5"/>
        <v>86.13577636833452</v>
      </c>
    </row>
    <row r="143" spans="1:5" ht="13.5" thickBot="1">
      <c r="A143" s="6" t="s">
        <v>14</v>
      </c>
      <c r="B143" s="7">
        <v>3600</v>
      </c>
      <c r="C143" s="7">
        <v>3900</v>
      </c>
      <c r="D143" s="61">
        <v>3364.3</v>
      </c>
      <c r="E143" s="7">
        <f t="shared" si="5"/>
        <v>86.26410256410257</v>
      </c>
    </row>
    <row r="144" spans="1:5" ht="13.5" thickBot="1">
      <c r="A144" s="24" t="s">
        <v>170</v>
      </c>
      <c r="B144" s="25">
        <v>50</v>
      </c>
      <c r="C144" s="25">
        <v>1</v>
      </c>
      <c r="D144" s="27">
        <v>0.3</v>
      </c>
      <c r="E144" s="25">
        <f t="shared" si="5"/>
        <v>30</v>
      </c>
    </row>
    <row r="145" spans="1:5" ht="13.5" thickBot="1">
      <c r="A145" s="24" t="s">
        <v>171</v>
      </c>
      <c r="B145" s="25">
        <f>SUM(B146:B148)</f>
        <v>96890</v>
      </c>
      <c r="C145" s="25">
        <f>SUM(C146:C148)</f>
        <v>88982</v>
      </c>
      <c r="D145" s="25">
        <f>SUM(D146:D148)</f>
        <v>86390</v>
      </c>
      <c r="E145" s="25">
        <f t="shared" si="5"/>
        <v>97.08705131374884</v>
      </c>
    </row>
    <row r="146" spans="1:5" ht="12.75">
      <c r="A146" s="5" t="s">
        <v>203</v>
      </c>
      <c r="B146" s="22">
        <v>68540</v>
      </c>
      <c r="C146" s="86">
        <v>62667</v>
      </c>
      <c r="D146" s="22">
        <v>61710.6</v>
      </c>
      <c r="E146" s="88">
        <f t="shared" si="5"/>
        <v>98.47383790511752</v>
      </c>
    </row>
    <row r="147" spans="1:5" ht="12.75">
      <c r="A147" s="13" t="s">
        <v>52</v>
      </c>
      <c r="B147" s="23">
        <v>3230</v>
      </c>
      <c r="C147" s="64">
        <v>3230</v>
      </c>
      <c r="D147" s="10">
        <v>2098.7</v>
      </c>
      <c r="E147" s="88">
        <f t="shared" si="5"/>
        <v>64.97523219814241</v>
      </c>
    </row>
    <row r="148" spans="1:5" ht="13.5" thickBot="1">
      <c r="A148" s="6" t="s">
        <v>39</v>
      </c>
      <c r="B148" s="10">
        <v>25120</v>
      </c>
      <c r="C148" s="65">
        <v>23085</v>
      </c>
      <c r="D148" s="10">
        <v>22580.7</v>
      </c>
      <c r="E148" s="88">
        <f t="shared" si="5"/>
        <v>97.81546458739442</v>
      </c>
    </row>
    <row r="149" spans="1:5" ht="13.5" thickBot="1">
      <c r="A149" s="41" t="s">
        <v>92</v>
      </c>
      <c r="B149" s="43">
        <f>SUM(B150:B151)</f>
        <v>1496</v>
      </c>
      <c r="C149" s="43">
        <f>SUM(C150:C151)</f>
        <v>1975</v>
      </c>
      <c r="D149" s="97">
        <f>SUM(D150:D151)</f>
        <v>1811.1</v>
      </c>
      <c r="E149" s="25">
        <f t="shared" si="5"/>
        <v>91.7012658227848</v>
      </c>
    </row>
    <row r="150" spans="1:5" s="42" customFormat="1" ht="12.75">
      <c r="A150" s="58" t="s">
        <v>93</v>
      </c>
      <c r="B150" s="51">
        <v>380</v>
      </c>
      <c r="C150" s="51">
        <v>630</v>
      </c>
      <c r="D150" s="75">
        <v>488.4</v>
      </c>
      <c r="E150" s="7">
        <f t="shared" si="5"/>
        <v>77.52380952380952</v>
      </c>
    </row>
    <row r="151" spans="1:5" s="42" customFormat="1" ht="13.5" thickBot="1">
      <c r="A151" s="59" t="s">
        <v>94</v>
      </c>
      <c r="B151" s="52">
        <v>1116</v>
      </c>
      <c r="C151" s="52">
        <v>1345</v>
      </c>
      <c r="D151" s="76">
        <v>1322.7</v>
      </c>
      <c r="E151" s="61">
        <f t="shared" si="5"/>
        <v>98.34200743494425</v>
      </c>
    </row>
    <row r="152" spans="1:5" ht="13.5" thickBot="1">
      <c r="A152" s="24" t="s">
        <v>172</v>
      </c>
      <c r="B152" s="25">
        <f>SUM(B153:B157)</f>
        <v>29271</v>
      </c>
      <c r="C152" s="89">
        <f>SUM(C153:C157)</f>
        <v>30202</v>
      </c>
      <c r="D152" s="25">
        <f>SUM(D153:D157)</f>
        <v>28144.799999999996</v>
      </c>
      <c r="E152" s="72">
        <f t="shared" si="5"/>
        <v>93.18853056088999</v>
      </c>
    </row>
    <row r="153" spans="1:5" ht="12.75">
      <c r="A153" s="5" t="s">
        <v>40</v>
      </c>
      <c r="B153" s="22">
        <v>4174</v>
      </c>
      <c r="C153" s="86">
        <v>4119</v>
      </c>
      <c r="D153" s="23">
        <v>3690.1</v>
      </c>
      <c r="E153" s="88">
        <f t="shared" si="5"/>
        <v>89.587278465647</v>
      </c>
    </row>
    <row r="154" spans="1:5" ht="12.75">
      <c r="A154" s="6" t="s">
        <v>41</v>
      </c>
      <c r="B154" s="10">
        <v>1100</v>
      </c>
      <c r="C154" s="65">
        <v>2060</v>
      </c>
      <c r="D154" s="10">
        <v>2058.5</v>
      </c>
      <c r="E154" s="88">
        <f t="shared" si="5"/>
        <v>99.92718446601941</v>
      </c>
    </row>
    <row r="155" spans="1:5" ht="12.75">
      <c r="A155" s="9" t="s">
        <v>53</v>
      </c>
      <c r="B155" s="14">
        <v>17775</v>
      </c>
      <c r="C155" s="68">
        <v>17775</v>
      </c>
      <c r="D155" s="10">
        <v>17144.1</v>
      </c>
      <c r="E155" s="88">
        <f t="shared" si="5"/>
        <v>96.4506329113924</v>
      </c>
    </row>
    <row r="156" spans="1:5" ht="12.75">
      <c r="A156" s="15" t="s">
        <v>54</v>
      </c>
      <c r="B156" s="40">
        <v>6222</v>
      </c>
      <c r="C156" s="69">
        <v>6222</v>
      </c>
      <c r="D156" s="40">
        <v>5226.3</v>
      </c>
      <c r="E156" s="95">
        <f>D156/C156*100</f>
        <v>83.99710703953713</v>
      </c>
    </row>
    <row r="157" spans="1:5" ht="13.5" thickBot="1">
      <c r="A157" s="8" t="s">
        <v>188</v>
      </c>
      <c r="B157" s="30">
        <v>0</v>
      </c>
      <c r="C157" s="87">
        <v>26</v>
      </c>
      <c r="D157" s="30">
        <v>25.8</v>
      </c>
      <c r="E157" s="96">
        <f t="shared" si="5"/>
        <v>99.23076923076923</v>
      </c>
    </row>
    <row r="158" spans="1:5" ht="13.5" thickBot="1">
      <c r="A158" s="28" t="s">
        <v>173</v>
      </c>
      <c r="B158" s="29">
        <f>SUM(B159:B160)</f>
        <v>537</v>
      </c>
      <c r="C158" s="29">
        <f>SUM(C159:C160)</f>
        <v>611</v>
      </c>
      <c r="D158" s="29">
        <f>SUM(D159:D160)</f>
        <v>564.2</v>
      </c>
      <c r="E158" s="25">
        <f t="shared" si="5"/>
        <v>92.3404255319149</v>
      </c>
    </row>
    <row r="159" spans="1:5" ht="12.75">
      <c r="A159" s="5" t="s">
        <v>42</v>
      </c>
      <c r="B159" s="53">
        <v>537</v>
      </c>
      <c r="C159" s="53">
        <v>611</v>
      </c>
      <c r="D159" s="73">
        <v>559.2</v>
      </c>
      <c r="E159" s="7">
        <f>D159/C159*100</f>
        <v>91.52209492635025</v>
      </c>
    </row>
    <row r="160" spans="1:5" ht="12.75">
      <c r="A160" s="15" t="s">
        <v>141</v>
      </c>
      <c r="B160" s="61">
        <v>0</v>
      </c>
      <c r="C160" s="61">
        <v>0</v>
      </c>
      <c r="D160" s="118">
        <v>5</v>
      </c>
      <c r="E160" s="61">
        <v>0</v>
      </c>
    </row>
    <row r="161" spans="1:5" ht="13.5" thickBot="1">
      <c r="A161" s="8" t="s">
        <v>77</v>
      </c>
      <c r="B161" s="54">
        <v>0</v>
      </c>
      <c r="C161" s="54">
        <v>0</v>
      </c>
      <c r="D161" s="74">
        <v>0</v>
      </c>
      <c r="E161" s="54">
        <v>0</v>
      </c>
    </row>
    <row r="162" spans="1:5" ht="13.5" thickBot="1">
      <c r="A162" s="24" t="s">
        <v>15</v>
      </c>
      <c r="B162" s="25">
        <f>SUM(B163:B176)</f>
        <v>143101</v>
      </c>
      <c r="C162" s="25">
        <f>SUM(C163:C176)</f>
        <v>276339</v>
      </c>
      <c r="D162" s="25">
        <f>SUM(D163:D176)</f>
        <v>206718.50000000003</v>
      </c>
      <c r="E162" s="25">
        <f>D162/C162*100</f>
        <v>74.80612580924155</v>
      </c>
    </row>
    <row r="163" spans="1:5" ht="12.75">
      <c r="A163" s="5" t="s">
        <v>24</v>
      </c>
      <c r="B163" s="22">
        <v>4230</v>
      </c>
      <c r="C163" s="22">
        <v>6590</v>
      </c>
      <c r="D163" s="22">
        <v>3216.5</v>
      </c>
      <c r="E163" s="53">
        <f>D163/C163*100</f>
        <v>48.80880121396054</v>
      </c>
    </row>
    <row r="164" spans="1:5" ht="12.75">
      <c r="A164" s="6" t="s">
        <v>16</v>
      </c>
      <c r="B164" s="10">
        <v>800</v>
      </c>
      <c r="C164" s="10">
        <v>800</v>
      </c>
      <c r="D164" s="10">
        <v>565.5</v>
      </c>
      <c r="E164" s="7">
        <v>41.8</v>
      </c>
    </row>
    <row r="165" spans="1:5" ht="12.75">
      <c r="A165" s="6" t="s">
        <v>49</v>
      </c>
      <c r="B165" s="10">
        <v>0</v>
      </c>
      <c r="C165" s="10">
        <v>0</v>
      </c>
      <c r="D165" s="10">
        <v>0</v>
      </c>
      <c r="E165" s="7">
        <v>0</v>
      </c>
    </row>
    <row r="166" spans="1:5" ht="12.75">
      <c r="A166" s="6" t="s">
        <v>182</v>
      </c>
      <c r="B166" s="10">
        <v>69182</v>
      </c>
      <c r="C166" s="10">
        <v>210465</v>
      </c>
      <c r="D166" s="10">
        <v>164879.5</v>
      </c>
      <c r="E166" s="7">
        <f>D166/C166*100</f>
        <v>78.34057919369016</v>
      </c>
    </row>
    <row r="167" spans="1:5" ht="12.75">
      <c r="A167" s="6" t="s">
        <v>50</v>
      </c>
      <c r="B167" s="10">
        <v>1620</v>
      </c>
      <c r="C167" s="10">
        <v>7807</v>
      </c>
      <c r="D167" s="10">
        <v>8338.7</v>
      </c>
      <c r="E167" s="7">
        <f>D167/C167*100</f>
        <v>106.81055463045985</v>
      </c>
    </row>
    <row r="168" spans="1:5" ht="12.75">
      <c r="A168" s="6" t="s">
        <v>183</v>
      </c>
      <c r="B168" s="10">
        <v>16798</v>
      </c>
      <c r="C168" s="10">
        <v>476</v>
      </c>
      <c r="D168" s="10"/>
      <c r="E168" s="7"/>
    </row>
    <row r="169" spans="1:5" ht="12.75">
      <c r="A169" s="6" t="s">
        <v>17</v>
      </c>
      <c r="B169" s="10"/>
      <c r="C169" s="10"/>
      <c r="D169" s="10"/>
      <c r="E169" s="7">
        <v>0</v>
      </c>
    </row>
    <row r="170" spans="1:5" ht="12.75">
      <c r="A170" s="6" t="s">
        <v>81</v>
      </c>
      <c r="B170" s="10">
        <v>5000</v>
      </c>
      <c r="C170" s="10">
        <v>5000</v>
      </c>
      <c r="D170" s="10">
        <v>1070</v>
      </c>
      <c r="E170" s="7">
        <f>D170/C170*100</f>
        <v>21.4</v>
      </c>
    </row>
    <row r="171" spans="1:5" ht="12.75">
      <c r="A171" s="13" t="s">
        <v>80</v>
      </c>
      <c r="B171" s="21">
        <v>4000</v>
      </c>
      <c r="C171" s="21">
        <v>4000</v>
      </c>
      <c r="D171" s="21">
        <v>3836.7</v>
      </c>
      <c r="E171" s="7">
        <f>D171/C171*100</f>
        <v>95.9175</v>
      </c>
    </row>
    <row r="172" spans="1:5" ht="12.75">
      <c r="A172" s="6" t="s">
        <v>82</v>
      </c>
      <c r="B172" s="17">
        <v>3000</v>
      </c>
      <c r="C172" s="17">
        <v>3000</v>
      </c>
      <c r="D172" s="17">
        <v>1750</v>
      </c>
      <c r="E172" s="7">
        <f>D172/C172*100</f>
        <v>58.333333333333336</v>
      </c>
    </row>
    <row r="173" spans="1:5" ht="13.5" thickBot="1">
      <c r="A173" s="12" t="s">
        <v>18</v>
      </c>
      <c r="B173" s="104">
        <v>15000</v>
      </c>
      <c r="C173" s="104">
        <v>15000</v>
      </c>
      <c r="D173" s="104">
        <v>0</v>
      </c>
      <c r="E173" s="54">
        <f>D173/C173*100</f>
        <v>0</v>
      </c>
    </row>
    <row r="174" spans="1:5" ht="12.75">
      <c r="A174" s="121" t="s">
        <v>174</v>
      </c>
      <c r="B174" s="48" t="s">
        <v>123</v>
      </c>
      <c r="C174" s="48" t="s">
        <v>136</v>
      </c>
      <c r="D174" s="48" t="s">
        <v>137</v>
      </c>
      <c r="E174" s="48" t="s">
        <v>138</v>
      </c>
    </row>
    <row r="175" spans="1:5" ht="13.5" thickBot="1">
      <c r="A175" s="122"/>
      <c r="B175" s="49" t="s">
        <v>124</v>
      </c>
      <c r="C175" s="49" t="s">
        <v>124</v>
      </c>
      <c r="D175" s="49" t="s">
        <v>193</v>
      </c>
      <c r="E175" s="49" t="s">
        <v>139</v>
      </c>
    </row>
    <row r="176" spans="1:5" ht="12.75">
      <c r="A176" s="100" t="s">
        <v>98</v>
      </c>
      <c r="B176" s="101">
        <f>SUM(B177:B194)</f>
        <v>23471</v>
      </c>
      <c r="C176" s="101">
        <f>SUM(C177:C194)</f>
        <v>23201</v>
      </c>
      <c r="D176" s="120">
        <f>SUM(D177:D194)</f>
        <v>23061.6</v>
      </c>
      <c r="E176" s="102">
        <f aca="true" t="shared" si="6" ref="E176:E196">D176/C176*100</f>
        <v>99.3991638291453</v>
      </c>
    </row>
    <row r="177" spans="1:5" ht="12.75">
      <c r="A177" s="6" t="s">
        <v>147</v>
      </c>
      <c r="B177" s="98">
        <v>620</v>
      </c>
      <c r="C177" s="98">
        <v>620</v>
      </c>
      <c r="D177" s="17">
        <v>619.7</v>
      </c>
      <c r="E177" s="103">
        <f t="shared" si="6"/>
        <v>99.95161290322582</v>
      </c>
    </row>
    <row r="178" spans="1:5" ht="12.75">
      <c r="A178" s="6" t="s">
        <v>162</v>
      </c>
      <c r="B178" s="98">
        <v>350</v>
      </c>
      <c r="C178" s="98">
        <v>350</v>
      </c>
      <c r="D178" s="17">
        <v>325.6</v>
      </c>
      <c r="E178" s="103">
        <f t="shared" si="6"/>
        <v>93.02857142857144</v>
      </c>
    </row>
    <row r="179" spans="1:5" ht="12.75">
      <c r="A179" s="6" t="s">
        <v>161</v>
      </c>
      <c r="B179" s="98">
        <v>820</v>
      </c>
      <c r="C179" s="98">
        <v>820</v>
      </c>
      <c r="D179" s="17">
        <v>819</v>
      </c>
      <c r="E179" s="103">
        <f t="shared" si="6"/>
        <v>99.8780487804878</v>
      </c>
    </row>
    <row r="180" spans="1:5" ht="12.75">
      <c r="A180" s="6" t="s">
        <v>148</v>
      </c>
      <c r="B180" s="98">
        <v>650</v>
      </c>
      <c r="C180" s="98">
        <v>650</v>
      </c>
      <c r="D180" s="17">
        <v>647.6</v>
      </c>
      <c r="E180" s="103">
        <f t="shared" si="6"/>
        <v>99.63076923076923</v>
      </c>
    </row>
    <row r="181" spans="1:5" ht="12.75">
      <c r="A181" s="6" t="s">
        <v>149</v>
      </c>
      <c r="B181" s="98">
        <v>648</v>
      </c>
      <c r="C181" s="98">
        <v>648</v>
      </c>
      <c r="D181" s="17">
        <v>634.7</v>
      </c>
      <c r="E181" s="103">
        <f t="shared" si="6"/>
        <v>97.94753086419755</v>
      </c>
    </row>
    <row r="182" spans="1:5" ht="12.75">
      <c r="A182" s="6" t="s">
        <v>150</v>
      </c>
      <c r="B182" s="98">
        <v>500</v>
      </c>
      <c r="C182" s="98">
        <v>500</v>
      </c>
      <c r="D182" s="17">
        <v>499.9</v>
      </c>
      <c r="E182" s="103">
        <f t="shared" si="6"/>
        <v>99.97999999999999</v>
      </c>
    </row>
    <row r="183" spans="1:5" ht="12.75">
      <c r="A183" s="6" t="s">
        <v>151</v>
      </c>
      <c r="B183" s="98">
        <v>305</v>
      </c>
      <c r="C183" s="98">
        <v>305</v>
      </c>
      <c r="D183" s="17">
        <v>304.9</v>
      </c>
      <c r="E183" s="103">
        <f t="shared" si="6"/>
        <v>99.96721311475409</v>
      </c>
    </row>
    <row r="184" spans="1:5" ht="12.75">
      <c r="A184" s="6" t="s">
        <v>152</v>
      </c>
      <c r="B184" s="98">
        <v>385</v>
      </c>
      <c r="C184" s="98">
        <v>1385</v>
      </c>
      <c r="D184" s="17">
        <v>1385</v>
      </c>
      <c r="E184" s="103">
        <f t="shared" si="6"/>
        <v>100</v>
      </c>
    </row>
    <row r="185" spans="1:5" ht="12.75">
      <c r="A185" s="6" t="s">
        <v>153</v>
      </c>
      <c r="B185" s="98">
        <v>380</v>
      </c>
      <c r="C185" s="98">
        <v>380</v>
      </c>
      <c r="D185" s="17">
        <v>379.6</v>
      </c>
      <c r="E185" s="103">
        <f t="shared" si="6"/>
        <v>99.89473684210527</v>
      </c>
    </row>
    <row r="186" spans="1:5" ht="12.75">
      <c r="A186" s="6" t="s">
        <v>154</v>
      </c>
      <c r="B186" s="98">
        <v>350</v>
      </c>
      <c r="C186" s="98">
        <v>350</v>
      </c>
      <c r="D186" s="17">
        <v>349.8</v>
      </c>
      <c r="E186" s="103">
        <f t="shared" si="6"/>
        <v>99.94285714285715</v>
      </c>
    </row>
    <row r="187" spans="1:5" ht="12.75">
      <c r="A187" s="6" t="s">
        <v>155</v>
      </c>
      <c r="B187" s="98">
        <v>3250</v>
      </c>
      <c r="C187" s="98">
        <v>3250</v>
      </c>
      <c r="D187" s="17">
        <v>2613.2</v>
      </c>
      <c r="E187" s="103">
        <f t="shared" si="6"/>
        <v>80.40615384615384</v>
      </c>
    </row>
    <row r="188" spans="1:5" ht="12.75">
      <c r="A188" s="6" t="s">
        <v>156</v>
      </c>
      <c r="B188" s="98">
        <v>3000</v>
      </c>
      <c r="C188" s="98">
        <v>3000</v>
      </c>
      <c r="D188" s="17">
        <v>2989.9</v>
      </c>
      <c r="E188" s="103">
        <f t="shared" si="6"/>
        <v>99.66333333333334</v>
      </c>
    </row>
    <row r="189" spans="1:5" ht="12.75">
      <c r="A189" s="6" t="s">
        <v>157</v>
      </c>
      <c r="B189" s="98">
        <v>763</v>
      </c>
      <c r="C189" s="98">
        <v>1103</v>
      </c>
      <c r="D189" s="17">
        <v>1100.6</v>
      </c>
      <c r="E189" s="103">
        <f t="shared" si="6"/>
        <v>99.78241160471441</v>
      </c>
    </row>
    <row r="190" spans="1:5" ht="12.75">
      <c r="A190" s="6" t="s">
        <v>158</v>
      </c>
      <c r="B190" s="98">
        <v>700</v>
      </c>
      <c r="C190" s="98">
        <v>5060</v>
      </c>
      <c r="D190" s="17">
        <v>4882.3</v>
      </c>
      <c r="E190" s="103">
        <f t="shared" si="6"/>
        <v>96.48814229249012</v>
      </c>
    </row>
    <row r="191" spans="1:5" ht="12.75">
      <c r="A191" s="6" t="s">
        <v>159</v>
      </c>
      <c r="B191" s="98">
        <v>850</v>
      </c>
      <c r="C191" s="98">
        <v>0</v>
      </c>
      <c r="D191" s="17">
        <v>850</v>
      </c>
      <c r="E191" s="103">
        <v>0</v>
      </c>
    </row>
    <row r="192" spans="1:5" ht="12.75">
      <c r="A192" s="6" t="s">
        <v>21</v>
      </c>
      <c r="B192" s="98">
        <v>1400</v>
      </c>
      <c r="C192" s="98">
        <v>280</v>
      </c>
      <c r="D192" s="17">
        <v>230</v>
      </c>
      <c r="E192" s="103">
        <f t="shared" si="6"/>
        <v>82.14285714285714</v>
      </c>
    </row>
    <row r="193" spans="1:5" ht="12.75">
      <c r="A193" s="6" t="s">
        <v>184</v>
      </c>
      <c r="B193" s="98">
        <v>0</v>
      </c>
      <c r="C193" s="98">
        <v>0</v>
      </c>
      <c r="D193" s="17">
        <v>0</v>
      </c>
      <c r="E193" s="103">
        <v>0</v>
      </c>
    </row>
    <row r="194" spans="1:5" ht="13.5" thickBot="1">
      <c r="A194" s="8" t="s">
        <v>160</v>
      </c>
      <c r="B194" s="99">
        <v>8500</v>
      </c>
      <c r="C194" s="99">
        <v>4500</v>
      </c>
      <c r="D194" s="34">
        <v>4429.8</v>
      </c>
      <c r="E194" s="103">
        <f t="shared" si="6"/>
        <v>98.44000000000001</v>
      </c>
    </row>
    <row r="195" spans="1:5" ht="13.5" thickBot="1">
      <c r="A195" s="41" t="s">
        <v>97</v>
      </c>
      <c r="B195" s="27">
        <f>SUM(B196:B199)</f>
        <v>3369</v>
      </c>
      <c r="C195" s="27">
        <f>SUM(C196:C199)</f>
        <v>3369</v>
      </c>
      <c r="D195" s="27">
        <f>SUM(D196:D199)</f>
        <v>3298.9</v>
      </c>
      <c r="E195" s="25">
        <f t="shared" si="6"/>
        <v>97.91926387652123</v>
      </c>
    </row>
    <row r="196" spans="1:5" ht="12.75">
      <c r="A196" s="5" t="s">
        <v>175</v>
      </c>
      <c r="B196" s="16">
        <v>1020</v>
      </c>
      <c r="C196" s="16">
        <v>1020</v>
      </c>
      <c r="D196" s="73">
        <v>1008.9</v>
      </c>
      <c r="E196" s="7">
        <f t="shared" si="6"/>
        <v>98.91176470588235</v>
      </c>
    </row>
    <row r="197" spans="1:5" ht="12.75">
      <c r="A197" s="13" t="s">
        <v>142</v>
      </c>
      <c r="B197" s="21">
        <v>0</v>
      </c>
      <c r="C197" s="21">
        <v>0</v>
      </c>
      <c r="D197" s="73">
        <v>0</v>
      </c>
      <c r="E197" s="7">
        <v>0</v>
      </c>
    </row>
    <row r="198" spans="1:5" ht="12.75">
      <c r="A198" s="6" t="s">
        <v>100</v>
      </c>
      <c r="B198" s="17">
        <v>1740</v>
      </c>
      <c r="C198" s="17">
        <v>1740</v>
      </c>
      <c r="D198" s="17">
        <v>1739.9</v>
      </c>
      <c r="E198" s="7">
        <f>D198/C198*100</f>
        <v>99.99425287356323</v>
      </c>
    </row>
    <row r="199" spans="1:5" ht="13.5" thickBot="1">
      <c r="A199" s="8" t="s">
        <v>101</v>
      </c>
      <c r="B199" s="34">
        <v>609</v>
      </c>
      <c r="C199" s="34">
        <v>609</v>
      </c>
      <c r="D199" s="74">
        <v>550.1</v>
      </c>
      <c r="E199" s="54">
        <f>D199/C199*100</f>
        <v>90.32840722495895</v>
      </c>
    </row>
    <row r="200" spans="1:5" ht="13.5" thickBot="1">
      <c r="A200" s="28" t="s">
        <v>176</v>
      </c>
      <c r="B200" s="29">
        <f>SUM(B201:B205)</f>
        <v>135244</v>
      </c>
      <c r="C200" s="29">
        <f>SUM(C201:C206)</f>
        <v>153386</v>
      </c>
      <c r="D200" s="29">
        <f>SUM(D201:D206)</f>
        <v>153789.3</v>
      </c>
      <c r="E200" s="29">
        <f>D200/C200*100</f>
        <v>100.26293142790084</v>
      </c>
    </row>
    <row r="201" spans="1:5" ht="12.75">
      <c r="A201" s="5" t="s">
        <v>55</v>
      </c>
      <c r="B201" s="22">
        <v>12400</v>
      </c>
      <c r="C201" s="22">
        <v>16905</v>
      </c>
      <c r="D201" s="10">
        <v>16901.6</v>
      </c>
      <c r="E201" s="7">
        <f>D201/C201*100</f>
        <v>99.9798876072168</v>
      </c>
    </row>
    <row r="202" spans="1:5" ht="12.75">
      <c r="A202" s="6" t="s">
        <v>56</v>
      </c>
      <c r="B202" s="10">
        <v>3700</v>
      </c>
      <c r="C202" s="10">
        <v>14124</v>
      </c>
      <c r="D202" s="10">
        <v>14123.3</v>
      </c>
      <c r="E202" s="7">
        <f aca="true" t="shared" si="7" ref="E202:E214">D202/C202*100</f>
        <v>99.99504389691305</v>
      </c>
    </row>
    <row r="203" spans="1:5" ht="12.75">
      <c r="A203" s="6" t="s">
        <v>57</v>
      </c>
      <c r="B203" s="10">
        <v>37702</v>
      </c>
      <c r="C203" s="10">
        <v>38226</v>
      </c>
      <c r="D203" s="10">
        <v>38229.2</v>
      </c>
      <c r="E203" s="7">
        <f t="shared" si="7"/>
        <v>100.00837126563071</v>
      </c>
    </row>
    <row r="204" spans="1:5" ht="12.75">
      <c r="A204" s="6" t="s">
        <v>58</v>
      </c>
      <c r="B204" s="10">
        <v>67000</v>
      </c>
      <c r="C204" s="10">
        <v>68399</v>
      </c>
      <c r="D204" s="10">
        <v>68400.8</v>
      </c>
      <c r="E204" s="7">
        <f t="shared" si="7"/>
        <v>100.00263161742132</v>
      </c>
    </row>
    <row r="205" spans="1:5" ht="12.75">
      <c r="A205" s="6" t="s">
        <v>59</v>
      </c>
      <c r="B205" s="10">
        <v>14442</v>
      </c>
      <c r="C205" s="10">
        <v>15732</v>
      </c>
      <c r="D205" s="10">
        <v>15732</v>
      </c>
      <c r="E205" s="7">
        <f t="shared" si="7"/>
        <v>100</v>
      </c>
    </row>
    <row r="206" spans="1:5" ht="13.5" thickBot="1">
      <c r="A206" s="9" t="s">
        <v>140</v>
      </c>
      <c r="B206" s="14">
        <v>0</v>
      </c>
      <c r="C206" s="14">
        <v>0</v>
      </c>
      <c r="D206" s="85">
        <v>402.4</v>
      </c>
      <c r="E206" s="60">
        <v>0</v>
      </c>
    </row>
    <row r="207" spans="1:5" ht="13.5" thickBot="1">
      <c r="A207" s="24" t="s">
        <v>177</v>
      </c>
      <c r="B207" s="43">
        <f>SUM(B208:B215)</f>
        <v>60696</v>
      </c>
      <c r="C207" s="43">
        <f>SUM(C208:C215)</f>
        <v>66445</v>
      </c>
      <c r="D207" s="43">
        <f>SUM(D208:D215)</f>
        <v>66444.9</v>
      </c>
      <c r="E207" s="25">
        <f t="shared" si="7"/>
        <v>99.99984949958612</v>
      </c>
    </row>
    <row r="208" spans="1:5" ht="12.75">
      <c r="A208" s="113" t="s">
        <v>19</v>
      </c>
      <c r="B208" s="109">
        <v>18370</v>
      </c>
      <c r="C208" s="55">
        <v>18370</v>
      </c>
      <c r="D208" s="55">
        <v>18370</v>
      </c>
      <c r="E208" s="7">
        <f t="shared" si="7"/>
        <v>100</v>
      </c>
    </row>
    <row r="209" spans="1:5" ht="12.75">
      <c r="A209" s="6" t="s">
        <v>200</v>
      </c>
      <c r="B209" s="110">
        <v>0</v>
      </c>
      <c r="C209" s="108">
        <v>508</v>
      </c>
      <c r="D209" s="108">
        <v>507.9</v>
      </c>
      <c r="E209" s="7">
        <f t="shared" si="7"/>
        <v>99.98031496062991</v>
      </c>
    </row>
    <row r="210" spans="1:5" ht="12.75">
      <c r="A210" s="13" t="s">
        <v>189</v>
      </c>
      <c r="B210" s="110">
        <v>0</v>
      </c>
      <c r="C210" s="108">
        <v>3500</v>
      </c>
      <c r="D210" s="108">
        <v>3500</v>
      </c>
      <c r="E210" s="7">
        <f t="shared" si="7"/>
        <v>100</v>
      </c>
    </row>
    <row r="211" spans="1:5" ht="12.75">
      <c r="A211" s="6" t="s">
        <v>20</v>
      </c>
      <c r="B211" s="111">
        <v>21050</v>
      </c>
      <c r="C211" s="56">
        <v>21900</v>
      </c>
      <c r="D211" s="56">
        <v>21900</v>
      </c>
      <c r="E211" s="7">
        <f t="shared" si="7"/>
        <v>100</v>
      </c>
    </row>
    <row r="212" spans="1:5" ht="12.75">
      <c r="A212" s="6" t="s">
        <v>201</v>
      </c>
      <c r="B212" s="111">
        <v>0</v>
      </c>
      <c r="C212" s="56">
        <v>861</v>
      </c>
      <c r="D212" s="56">
        <v>861</v>
      </c>
      <c r="E212" s="7">
        <f t="shared" si="7"/>
        <v>100</v>
      </c>
    </row>
    <row r="213" spans="1:5" ht="12.75">
      <c r="A213" s="6" t="s">
        <v>21</v>
      </c>
      <c r="B213" s="111">
        <v>6100</v>
      </c>
      <c r="C213" s="56">
        <v>6130</v>
      </c>
      <c r="D213" s="56">
        <v>6130</v>
      </c>
      <c r="E213" s="7">
        <f t="shared" si="7"/>
        <v>100</v>
      </c>
    </row>
    <row r="214" spans="1:5" ht="12.75">
      <c r="A214" s="6" t="s">
        <v>45</v>
      </c>
      <c r="B214" s="111">
        <v>15176</v>
      </c>
      <c r="C214" s="56">
        <v>15176</v>
      </c>
      <c r="D214" s="73">
        <v>15176</v>
      </c>
      <c r="E214" s="7">
        <f t="shared" si="7"/>
        <v>100</v>
      </c>
    </row>
    <row r="215" spans="1:5" ht="13.5" thickBot="1">
      <c r="A215" s="8" t="s">
        <v>43</v>
      </c>
      <c r="B215" s="112">
        <v>0</v>
      </c>
      <c r="C215" s="57">
        <v>0</v>
      </c>
      <c r="D215" s="73">
        <v>0</v>
      </c>
      <c r="E215" s="7">
        <v>0</v>
      </c>
    </row>
    <row r="216" spans="1:5" ht="13.5" thickBot="1">
      <c r="A216" s="24" t="s">
        <v>46</v>
      </c>
      <c r="B216" s="25">
        <f>B207+B200+B195+B162+B158+B152+B149+B145+B144+B141+B123+B79+B76+B67+B62+B27+B6+B219</f>
        <v>1097290</v>
      </c>
      <c r="C216" s="25">
        <f>C207+C200+C195+C162+C158+C152+C149+C145+C144+C141+C123+C79+C76+C67+C62+C27+C6+C219</f>
        <v>1289157</v>
      </c>
      <c r="D216" s="25">
        <f>D207+D200+D195+D162+D158+D152+D149+D145+D144+D141+D123+D79+D76+D67+D62+D27+D6+D219</f>
        <v>1131420.7</v>
      </c>
      <c r="E216" s="25">
        <f>D216/C216*100</f>
        <v>87.7643840121878</v>
      </c>
    </row>
    <row r="217" spans="1:5" ht="13.5" thickBot="1">
      <c r="A217" s="3" t="s">
        <v>22</v>
      </c>
      <c r="B217" s="4">
        <v>1010983</v>
      </c>
      <c r="C217" s="4">
        <v>1042536</v>
      </c>
      <c r="D217" s="4">
        <v>931935.9</v>
      </c>
      <c r="E217" s="77"/>
    </row>
    <row r="218" spans="1:5" ht="13.5" thickBot="1">
      <c r="A218" s="3" t="s">
        <v>23</v>
      </c>
      <c r="B218" s="4">
        <v>85770</v>
      </c>
      <c r="C218" s="4">
        <v>246084</v>
      </c>
      <c r="D218" s="4">
        <v>199484.9</v>
      </c>
      <c r="E218" s="73"/>
    </row>
    <row r="219" spans="1:5" ht="13.5" thickBot="1">
      <c r="A219" s="3" t="s">
        <v>47</v>
      </c>
      <c r="B219" s="4">
        <v>537</v>
      </c>
      <c r="C219" s="4">
        <v>537</v>
      </c>
      <c r="D219" s="79"/>
      <c r="E219" s="78"/>
    </row>
    <row r="220" ht="12.75">
      <c r="B220" s="36"/>
    </row>
    <row r="221" spans="1:2" ht="12.75">
      <c r="A221" s="2"/>
      <c r="B221" s="37"/>
    </row>
    <row r="222" spans="1:2" ht="12.75">
      <c r="A222" s="11"/>
      <c r="B222" s="36"/>
    </row>
    <row r="223" spans="1:2" ht="12.75">
      <c r="A223" s="2"/>
      <c r="B223" s="36"/>
    </row>
    <row r="224" spans="1:2" ht="12.75">
      <c r="A224" s="2"/>
      <c r="B224" s="38"/>
    </row>
    <row r="225" ht="12.75">
      <c r="A225" s="2"/>
    </row>
  </sheetData>
  <mergeCells count="6">
    <mergeCell ref="A174:A175"/>
    <mergeCell ref="A139:A140"/>
    <mergeCell ref="A1:E2"/>
    <mergeCell ref="A4:A5"/>
    <mergeCell ref="A41:A42"/>
    <mergeCell ref="A88:A8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&amp;RČ.j. &amp;"Arial CE,Tučné"R/OE/  /04</oddHeader>
  </headerFooter>
  <rowBreaks count="4" manualBreakCount="4">
    <brk id="40" max="255" man="1"/>
    <brk id="87" max="6" man="1"/>
    <brk id="138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Romana Matějková</cp:lastModifiedBy>
  <cp:lastPrinted>2005-02-07T13:50:39Z</cp:lastPrinted>
  <dcterms:created xsi:type="dcterms:W3CDTF">2002-04-08T12:47:06Z</dcterms:created>
  <dcterms:modified xsi:type="dcterms:W3CDTF">2005-02-23T14:46:15Z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