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prosinec 2010" sheetId="1" r:id="rId1"/>
    <sheet name="List2" sheetId="2" r:id="rId2"/>
    <sheet name="List1" sheetId="3" r:id="rId3"/>
  </sheets>
  <definedNames>
    <definedName name="_122010_1" localSheetId="2">List1!$A$1:$J$64</definedName>
  </definedNames>
  <calcPr calcId="125725"/>
</workbook>
</file>

<file path=xl/calcChain.xml><?xml version="1.0" encoding="utf-8"?>
<calcChain xmlns="http://schemas.openxmlformats.org/spreadsheetml/2006/main">
  <c r="E32" i="2"/>
  <c r="E31"/>
  <c r="E29"/>
  <c r="D28"/>
  <c r="D33" s="1"/>
  <c r="C28"/>
  <c r="C33" s="1"/>
  <c r="E23"/>
  <c r="E22"/>
  <c r="E21"/>
  <c r="E20"/>
  <c r="E19"/>
  <c r="D18"/>
  <c r="D24" s="1"/>
  <c r="D35" s="1"/>
  <c r="C18"/>
  <c r="E18" s="1"/>
  <c r="E12"/>
  <c r="E11"/>
  <c r="D10"/>
  <c r="C10"/>
  <c r="E9"/>
  <c r="E8"/>
  <c r="E7"/>
  <c r="E6"/>
  <c r="D5"/>
  <c r="D13" s="1"/>
  <c r="C5"/>
  <c r="E10" l="1"/>
  <c r="E5"/>
  <c r="C24"/>
  <c r="E28"/>
</calcChain>
</file>

<file path=xl/connections.xml><?xml version="1.0" encoding="utf-8"?>
<connections xmlns="http://schemas.openxmlformats.org/spreadsheetml/2006/main">
  <connection id="1" name="122010" type="6" refreshedVersion="3" background="1" saveData="1">
    <textPr codePage="1250" sourceFile="X:\122010.TXT" delimited="0" decimal="," thousands=" ">
      <textFields count="10">
        <textField/>
        <textField position="6"/>
        <textField position="49"/>
        <textField position="63"/>
        <textField position="78"/>
        <textField position="93"/>
        <textField position="108"/>
        <textField position="123"/>
        <textField position="138"/>
        <textField position="152"/>
      </textFields>
    </textPr>
  </connection>
</connections>
</file>

<file path=xl/sharedStrings.xml><?xml version="1.0" encoding="utf-8"?>
<sst xmlns="http://schemas.openxmlformats.org/spreadsheetml/2006/main" count="607" uniqueCount="334">
  <si>
    <t xml:space="preserve">Text                                    </t>
  </si>
  <si>
    <t>Upravený rozpočet 2010</t>
  </si>
  <si>
    <t>Daňové příjmy</t>
  </si>
  <si>
    <t>DPFO ze závislé činnosti</t>
  </si>
  <si>
    <t>DPFO OSVČ</t>
  </si>
  <si>
    <t>DP právnických osob</t>
  </si>
  <si>
    <t>DP právnických osob za obce</t>
  </si>
  <si>
    <t>Daň z nemovitostí a z majetku</t>
  </si>
  <si>
    <t>Daň z přidané hodnoty</t>
  </si>
  <si>
    <t>Ostatní daně</t>
  </si>
  <si>
    <t>Správní poplatky</t>
  </si>
  <si>
    <t>Místní poplatky</t>
  </si>
  <si>
    <t>Poplatek za VHP</t>
  </si>
  <si>
    <t>Ostatní daňové příjmy</t>
  </si>
  <si>
    <t>Nedaňové příjmy celkem</t>
  </si>
  <si>
    <t>Příjmy z poskyt.služeb a výrobků. zboží</t>
  </si>
  <si>
    <t>Příjmy z pronájmu</t>
  </si>
  <si>
    <t>Příjmy z úroků</t>
  </si>
  <si>
    <t>Přijaté sankční platby</t>
  </si>
  <si>
    <t>Příjmy z prodeje nekapitál.maj. a ost.ned.</t>
  </si>
  <si>
    <t>Přijaté splátky půjček</t>
  </si>
  <si>
    <t>Daňové a nedaňové příjmy</t>
  </si>
  <si>
    <t>Provozní dotace</t>
  </si>
  <si>
    <t>BĚŽNÉ PŘÍJMY</t>
  </si>
  <si>
    <t>Příjmy z prodeje invest.maj. a ost.invest.</t>
  </si>
  <si>
    <t>Příjmy z prodeje akcií a mejetk.podílů</t>
  </si>
  <si>
    <t>Přijaté dotace</t>
  </si>
  <si>
    <t>PŘÍJMY CELKEM</t>
  </si>
  <si>
    <t>Platy zaměstnanců vč.odvodů</t>
  </si>
  <si>
    <t>Nákup DHM</t>
  </si>
  <si>
    <t>Nákup materiálu - ostatní</t>
  </si>
  <si>
    <t>Úroky</t>
  </si>
  <si>
    <t>Ostatní finanční výdaje</t>
  </si>
  <si>
    <t>Nákup energií</t>
  </si>
  <si>
    <t>Nákup služeb</t>
  </si>
  <si>
    <t>Opravy a udržování</t>
  </si>
  <si>
    <t>Ostatní nákupy</t>
  </si>
  <si>
    <t>Dopravní obslužnost</t>
  </si>
  <si>
    <t>Ostatní příspěvky. náhrady a věcné dary</t>
  </si>
  <si>
    <t>Neinv.transfery podnikat.sub. a nezisk.org.</t>
  </si>
  <si>
    <t>Neinv. transfery rozpočtům</t>
  </si>
  <si>
    <t>Neinv.transfery  obyvatelstvu</t>
  </si>
  <si>
    <t>Ostatní neinvestiční transfery</t>
  </si>
  <si>
    <t>BĚŽNÉ VÝDAJE</t>
  </si>
  <si>
    <t>Investiční úroky</t>
  </si>
  <si>
    <t>KAPITÁLOVÉ VÝDAJE</t>
  </si>
  <si>
    <t>Úroky celkem</t>
  </si>
  <si>
    <t>VÝDAJE CELKEM</t>
  </si>
  <si>
    <t>SALDO v rozpočt skladbě (bez financ.)</t>
  </si>
  <si>
    <t>Přijaté půjčky</t>
  </si>
  <si>
    <t>Uhrazené splátky jistiny</t>
  </si>
  <si>
    <t>Změna stavu na bankovních účtech</t>
  </si>
  <si>
    <t>FINANCOVÁNÍ</t>
  </si>
  <si>
    <t>Řízení likvidity</t>
  </si>
  <si>
    <t>PŘÍJMY všechny</t>
  </si>
  <si>
    <t>VÝDAJE všechny</t>
  </si>
  <si>
    <t>Provozní přebytek</t>
  </si>
  <si>
    <t>Rozdíl provoz. přebytku a spl. jistiny</t>
  </si>
  <si>
    <t>Dluhová služba</t>
  </si>
  <si>
    <t>Dluhová služba / běžné příjmy (v %)</t>
  </si>
  <si>
    <t>Hospodaření Statutárního města Chomutova za první pololetí 2010</t>
  </si>
  <si>
    <t>v tis. Kč</t>
  </si>
  <si>
    <t>č.ř.</t>
  </si>
  <si>
    <t>Druhové třídění</t>
  </si>
  <si>
    <t>Skutečnost hospodaření k 30.06.2010</t>
  </si>
  <si>
    <t>% plnění rozpočtu</t>
  </si>
  <si>
    <t>Celkové příjmy</t>
  </si>
  <si>
    <t>třída 1 - daňové příjmy</t>
  </si>
  <si>
    <t>třída 2 - nedaňové příjmy</t>
  </si>
  <si>
    <t>třída 3 - kapitálové příjmy</t>
  </si>
  <si>
    <t>třída 4 - přijaté dotace</t>
  </si>
  <si>
    <t>Celkové výdaje</t>
  </si>
  <si>
    <t>třída 5 - běžné výdaje</t>
  </si>
  <si>
    <t>třída 6 - kapitálové výdaje</t>
  </si>
  <si>
    <t>Výsledek hospodaření</t>
  </si>
  <si>
    <t>Provozní rozpočet</t>
  </si>
  <si>
    <t>Běžné příjmy</t>
  </si>
  <si>
    <t>z toho daňové příjmy</t>
  </si>
  <si>
    <t xml:space="preserve">          nedaňové příjmy</t>
  </si>
  <si>
    <t xml:space="preserve">          provozní dotace</t>
  </si>
  <si>
    <t>Běžné výdaje</t>
  </si>
  <si>
    <t>z toho IPRM</t>
  </si>
  <si>
    <t xml:space="preserve"> </t>
  </si>
  <si>
    <t>Kapitálový rozpočet</t>
  </si>
  <si>
    <t>Kapitálové příjmy</t>
  </si>
  <si>
    <t>z toho příjmy z prodeje majetku</t>
  </si>
  <si>
    <t xml:space="preserve">          kapitálové dotace</t>
  </si>
  <si>
    <t>Kapitálové výdaje</t>
  </si>
  <si>
    <t>Kapitálový deficit</t>
  </si>
  <si>
    <t>Dne 02</t>
  </si>
  <si>
    <t>.03.2011</t>
  </si>
  <si>
    <t>VÝBĚRO</t>
  </si>
  <si>
    <t>VÉ POROVNÁNÍ DA</t>
  </si>
  <si>
    <t>T</t>
  </si>
  <si>
    <t>Statutární</t>
  </si>
  <si>
    <t>město Chomutov</t>
  </si>
  <si>
    <t>- Magistrát C</t>
  </si>
  <si>
    <t>V</t>
  </si>
  <si>
    <t>( tabulka - vzh</t>
  </si>
  <si>
    <t>ledem k prvním</t>
  </si>
  <si>
    <t>u ; účetnictví</t>
  </si>
  <si>
    <t>v tisících; bez</t>
  </si>
  <si>
    <t>konsolida</t>
  </si>
  <si>
    <t>Strana</t>
  </si>
  <si>
    <t>Řádek</t>
  </si>
  <si>
    <t>Text</t>
  </si>
  <si>
    <t>RU2010(01-12)Z</t>
  </si>
  <si>
    <t>UC2010(01-12)</t>
  </si>
  <si>
    <t>UC2010/RU2010</t>
  </si>
  <si>
    <t>UC2009(01-12)</t>
  </si>
  <si>
    <t>UC2009/RU2010</t>
  </si>
  <si>
    <t>UC2008(01-12)</t>
  </si>
  <si>
    <t>UC2008/RU2010</t>
  </si>
  <si>
    <t>*    1</t>
  </si>
  <si>
    <t>577 981,00</t>
  </si>
  <si>
    <t>538 624,11</t>
  </si>
  <si>
    <t>509 557,84</t>
  </si>
  <si>
    <t>601 173,60</t>
  </si>
  <si>
    <t>94 500,00</t>
  </si>
  <si>
    <t>96 319,63</t>
  </si>
  <si>
    <t>94 112,82</t>
  </si>
  <si>
    <t>104 239,44</t>
  </si>
  <si>
    <t>22 000,00</t>
  </si>
  <si>
    <t>20 052,56</t>
  </si>
  <si>
    <t>14 176,06</t>
  </si>
  <si>
    <t>27 586,16</t>
  </si>
  <si>
    <t>118 000,00</t>
  </si>
  <si>
    <t>101 922,26</t>
  </si>
  <si>
    <t>104 044,69</t>
  </si>
  <si>
    <t>148 940,96</t>
  </si>
  <si>
    <t>19 210,00</t>
  </si>
  <si>
    <t>16 576,15</t>
  </si>
  <si>
    <t>22 793,14</t>
  </si>
  <si>
    <t>44 000,00</t>
  </si>
  <si>
    <t>29 612,52</t>
  </si>
  <si>
    <t>19 695,91</t>
  </si>
  <si>
    <t>25 527,08</t>
  </si>
  <si>
    <t>223 000,00</t>
  </si>
  <si>
    <t>217 538,67</t>
  </si>
  <si>
    <t>207 334,65</t>
  </si>
  <si>
    <t>207 136,47</t>
  </si>
  <si>
    <t>8 100,00</t>
  </si>
  <si>
    <t>8 363,17</t>
  </si>
  <si>
    <t>8 152,79</t>
  </si>
  <si>
    <t>8 571,46</t>
  </si>
  <si>
    <t>15 461,00</t>
  </si>
  <si>
    <t>13 740,53</t>
  </si>
  <si>
    <t>15 123,45</t>
  </si>
  <si>
    <t>18 661,16</t>
  </si>
  <si>
    <t>27 690,00</t>
  </si>
  <si>
    <t>26 606,62</t>
  </si>
  <si>
    <t>24 611,96</t>
  </si>
  <si>
    <t>24 246,58</t>
  </si>
  <si>
    <t>2 700,00</t>
  </si>
  <si>
    <t>2 808,17</t>
  </si>
  <si>
    <t>1 691,12</t>
  </si>
  <si>
    <t>6 089,16</t>
  </si>
  <si>
    <t>3 320,00</t>
  </si>
  <si>
    <t>2 449,98</t>
  </si>
  <si>
    <t>4 038,23</t>
  </si>
  <si>
    <t>7 382,01</t>
  </si>
  <si>
    <t>*   13</t>
  </si>
  <si>
    <t>212 303,00</t>
  </si>
  <si>
    <t>107 075,23</t>
  </si>
  <si>
    <t>100 769,13</t>
  </si>
  <si>
    <t>80 035,31</t>
  </si>
  <si>
    <t>Příjmy z poskyt.služeb a výrobků, zboží</t>
  </si>
  <si>
    <t>20 462,00</t>
  </si>
  <si>
    <t>21 311,28</t>
  </si>
  <si>
    <t>15 359,24</t>
  </si>
  <si>
    <t>12 856,82</t>
  </si>
  <si>
    <t>36 337,00</t>
  </si>
  <si>
    <t>35 424,85</t>
  </si>
  <si>
    <t>36 282,87</t>
  </si>
  <si>
    <t>33 405,73</t>
  </si>
  <si>
    <t>14 260,00</t>
  </si>
  <si>
    <t>9 432,07</t>
  </si>
  <si>
    <t>17 688,46</t>
  </si>
  <si>
    <t>16 033,14</t>
  </si>
  <si>
    <t>26 469,00</t>
  </si>
  <si>
    <t>26 024,08</t>
  </si>
  <si>
    <t>19 320,45</t>
  </si>
  <si>
    <t>6 590,27</t>
  </si>
  <si>
    <t>109 925,00</t>
  </si>
  <si>
    <t>11 590,29</t>
  </si>
  <si>
    <t>8 344,09</t>
  </si>
  <si>
    <t>5 019,28</t>
  </si>
  <si>
    <t>4 850,00</t>
  </si>
  <si>
    <t>3 292,66</t>
  </si>
  <si>
    <t>3 774,02</t>
  </si>
  <si>
    <t>6 130,07</t>
  </si>
  <si>
    <t>*   20</t>
  </si>
  <si>
    <t>790 284,00</t>
  </si>
  <si>
    <t>645 699,33</t>
  </si>
  <si>
    <t>610 326,97</t>
  </si>
  <si>
    <t>681 208,91</t>
  </si>
  <si>
    <t>298 307,80</t>
  </si>
  <si>
    <t>297 531,98</t>
  </si>
  <si>
    <t>273 903,96</t>
  </si>
  <si>
    <t>320 814,28</t>
  </si>
  <si>
    <t>*   22</t>
  </si>
  <si>
    <t>1 088 591,80</t>
  </si>
  <si>
    <t>943 231,31</t>
  </si>
  <si>
    <t>884 230,94</t>
  </si>
  <si>
    <t>1 002 023,19</t>
  </si>
  <si>
    <t>188 616,00</t>
  </si>
  <si>
    <t>186 152,50</t>
  </si>
  <si>
    <t>40 640,89</t>
  </si>
  <si>
    <t>34 286,60</t>
  </si>
  <si>
    <t>265 672,00</t>
  </si>
  <si>
    <t>265 672,74</t>
  </si>
  <si>
    <t>43 824,46</t>
  </si>
  <si>
    <t>21 970,63</t>
  </si>
  <si>
    <t>*   26</t>
  </si>
  <si>
    <t>1 542 890,80</t>
  </si>
  <si>
    <t>1 395 067,55</t>
  </si>
  <si>
    <t>968 696,28</t>
  </si>
  <si>
    <t>1 058 280,42</t>
  </si>
  <si>
    <t>167 689,00</t>
  </si>
  <si>
    <t>143 997,94</t>
  </si>
  <si>
    <t>142 337,80</t>
  </si>
  <si>
    <t>144 912,62</t>
  </si>
  <si>
    <t>2 623,00</t>
  </si>
  <si>
    <t>2 043,62</t>
  </si>
  <si>
    <t>4 120,71</t>
  </si>
  <si>
    <t>3 528,52</t>
  </si>
  <si>
    <t>8 840,00</t>
  </si>
  <si>
    <t>7 021,34</t>
  </si>
  <si>
    <t>5 659,83</t>
  </si>
  <si>
    <t>6 513,48</t>
  </si>
  <si>
    <t>10 580,00</t>
  </si>
  <si>
    <t>3 058,25</t>
  </si>
  <si>
    <t>14 630,00</t>
  </si>
  <si>
    <t>13 872,19</t>
  </si>
  <si>
    <t>8 564,72</t>
  </si>
  <si>
    <t>7 643,55</t>
  </si>
  <si>
    <t>92 340,00</t>
  </si>
  <si>
    <t>77 839,03</t>
  </si>
  <si>
    <t>65 946,58</t>
  </si>
  <si>
    <t>61 134,91</t>
  </si>
  <si>
    <t>18 334,00</t>
  </si>
  <si>
    <t>18 063,27</t>
  </si>
  <si>
    <t>12 728,57</t>
  </si>
  <si>
    <t>42 525,19</t>
  </si>
  <si>
    <t>5 595,00</t>
  </si>
  <si>
    <t>4 402,86</t>
  </si>
  <si>
    <t>9 039,84</t>
  </si>
  <si>
    <t>6 448,05</t>
  </si>
  <si>
    <t>Ostatní příspěvky, náhrady a věcné dary</t>
  </si>
  <si>
    <t>1 029,00</t>
  </si>
  <si>
    <t>1 139,37</t>
  </si>
  <si>
    <t>Neinv.transfery podnikatel.sub. a nezisk.o</t>
  </si>
  <si>
    <t>90 721,00</t>
  </si>
  <si>
    <t>90 444,45</t>
  </si>
  <si>
    <t>96 394,33</t>
  </si>
  <si>
    <t>88 418,10</t>
  </si>
  <si>
    <t>239 021,00</t>
  </si>
  <si>
    <t>237 965,80</t>
  </si>
  <si>
    <t>240 713,90</t>
  </si>
  <si>
    <t>259 107,28</t>
  </si>
  <si>
    <t>196 124,00</t>
  </si>
  <si>
    <t>189 241,48</t>
  </si>
  <si>
    <t>173 215,89</t>
  </si>
  <si>
    <t>187 109,51</t>
  </si>
  <si>
    <t>1 434,54</t>
  </si>
  <si>
    <t>2 823,59</t>
  </si>
  <si>
    <t>*   42</t>
  </si>
  <si>
    <t>761 786,42</t>
  </si>
  <si>
    <t>811 159,10</t>
  </si>
  <si>
    <t>914 470,00</t>
  </si>
  <si>
    <t>842 371,79</t>
  </si>
  <si>
    <t>249 662,29</t>
  </si>
  <si>
    <t>147 049,28</t>
  </si>
  <si>
    <t>*   46</t>
  </si>
  <si>
    <t>1 011 448,72</t>
  </si>
  <si>
    <t>958 208,39</t>
  </si>
  <si>
    <t>*   47</t>
  </si>
  <si>
    <t>SALDO v rozpočtové skladbě (bez financován</t>
  </si>
  <si>
    <t>-42 752,43</t>
  </si>
  <si>
    <t>100 072,04</t>
  </si>
  <si>
    <t>450 000,00</t>
  </si>
  <si>
    <t>370 350,00</t>
  </si>
  <si>
    <t>369 102,00</t>
  </si>
  <si>
    <t>361 510,00</t>
  </si>
  <si>
    <t>1 160,00</t>
  </si>
  <si>
    <t>340 168,00</t>
  </si>
  <si>
    <t>*   51</t>
  </si>
  <si>
    <t>421 066,00</t>
  </si>
  <si>
    <t>-1 160,00</t>
  </si>
  <si>
    <t>6 922,00</t>
  </si>
  <si>
    <t>129 726,15</t>
  </si>
  <si>
    <t>102 058,58</t>
  </si>
  <si>
    <t>-106 307,94</t>
  </si>
  <si>
    <t>*   53</t>
  </si>
  <si>
    <t>2 339 980,80</t>
  </si>
  <si>
    <t>1 895 143,70</t>
  </si>
  <si>
    <t>1 070 754,86</t>
  </si>
  <si>
    <t>*   54</t>
  </si>
  <si>
    <t>1 012 608,72</t>
  </si>
  <si>
    <t>1 065 676,33</t>
  </si>
  <si>
    <t>*   55</t>
  </si>
  <si>
    <t>122 444,51</t>
  </si>
  <si>
    <t>190 864,09</t>
  </si>
  <si>
    <t>*   56</t>
  </si>
  <si>
    <t>Rozdíl provozního přebytku a spl. jistiny</t>
  </si>
  <si>
    <t>121 284,51</t>
  </si>
  <si>
    <t>189 704,09</t>
  </si>
  <si>
    <t>*   57</t>
  </si>
  <si>
    <t>379 682,00</t>
  </si>
  <si>
    <t>364 568,25</t>
  </si>
  <si>
    <t>1 582,38</t>
  </si>
  <si>
    <t>1 487,84</t>
  </si>
  <si>
    <t>*   58</t>
  </si>
  <si>
    <t>Účetní skutečnost k 12/2010</t>
  </si>
  <si>
    <t>Poměr účetní skutečnosti        12/2010 k rozpočtu 2010</t>
  </si>
  <si>
    <t>Účetní skutečnost                     12/2009</t>
  </si>
  <si>
    <t>Porovnání účetnictví                        12/2009                           k rozpočtu  2010</t>
  </si>
  <si>
    <t>Účetní skutečnost                    12/2008</t>
  </si>
  <si>
    <t>Porovnání účetnictví                          12/2008                       k rozpočtu 2010</t>
  </si>
  <si>
    <t>ROZBOR HOSPODAŘENÍ  STATUTÁRNÍHO MĚSTA CHOMUTOVA  -  12 / 2010</t>
  </si>
  <si>
    <t>208 879,80</t>
  </si>
  <si>
    <t>3 067,58</t>
  </si>
  <si>
    <t>1 056 408,80</t>
  </si>
  <si>
    <t>791 721,39</t>
  </si>
  <si>
    <t>1 970 878,80</t>
  </si>
  <si>
    <t>1 634 093,18</t>
  </si>
  <si>
    <t>-427 988,00</t>
  </si>
  <si>
    <t>-239 025,62</t>
  </si>
  <si>
    <t>1 995 603,18</t>
  </si>
  <si>
    <t>32 183,00</t>
  </si>
  <si>
    <t>151 509,92</t>
  </si>
  <si>
    <t>-336 919,00</t>
  </si>
  <si>
    <t>-210 000,08</t>
  </si>
  <si>
    <t>v tis. Kč., bez konsolidace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</si>
</sst>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"/>
  </numFmts>
  <fonts count="16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4" fillId="0" borderId="0" xfId="1" applyFont="1" applyFill="1"/>
    <xf numFmtId="0" fontId="4" fillId="0" borderId="0" xfId="1" applyFont="1"/>
    <xf numFmtId="0" fontId="6" fillId="0" borderId="0" xfId="1" applyFont="1" applyAlignment="1">
      <alignment horizontal="left"/>
    </xf>
    <xf numFmtId="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1" fillId="2" borderId="1" xfId="1" applyFont="1" applyFill="1" applyBorder="1" applyAlignment="1">
      <alignment horizontal="left" vertical="center" inden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0" fontId="7" fillId="2" borderId="0" xfId="1" applyFont="1" applyFill="1"/>
    <xf numFmtId="0" fontId="8" fillId="0" borderId="7" xfId="1" applyFont="1" applyBorder="1" applyAlignment="1">
      <alignment horizontal="left"/>
    </xf>
    <xf numFmtId="4" fontId="8" fillId="0" borderId="8" xfId="1" applyNumberFormat="1" applyFont="1" applyBorder="1" applyAlignment="1">
      <alignment horizontal="right"/>
    </xf>
    <xf numFmtId="4" fontId="8" fillId="0" borderId="9" xfId="1" applyNumberFormat="1" applyFont="1" applyBorder="1" applyAlignment="1">
      <alignment horizontal="right"/>
    </xf>
    <xf numFmtId="10" fontId="8" fillId="0" borderId="10" xfId="1" applyNumberFormat="1" applyFont="1" applyBorder="1" applyAlignment="1">
      <alignment horizontal="right"/>
    </xf>
    <xf numFmtId="10" fontId="8" fillId="0" borderId="11" xfId="1" applyNumberFormat="1" applyFont="1" applyBorder="1" applyAlignment="1">
      <alignment horizontal="right"/>
    </xf>
    <xf numFmtId="4" fontId="8" fillId="0" borderId="12" xfId="1" applyNumberFormat="1" applyFont="1" applyBorder="1" applyAlignment="1">
      <alignment horizontal="right"/>
    </xf>
    <xf numFmtId="0" fontId="9" fillId="3" borderId="13" xfId="1" applyFont="1" applyFill="1" applyBorder="1" applyAlignment="1">
      <alignment horizontal="left"/>
    </xf>
    <xf numFmtId="4" fontId="9" fillId="3" borderId="14" xfId="1" applyNumberFormat="1" applyFont="1" applyFill="1" applyBorder="1" applyAlignment="1">
      <alignment horizontal="right"/>
    </xf>
    <xf numFmtId="4" fontId="9" fillId="3" borderId="15" xfId="1" applyNumberFormat="1" applyFont="1" applyFill="1" applyBorder="1" applyAlignment="1">
      <alignment horizontal="right"/>
    </xf>
    <xf numFmtId="10" fontId="9" fillId="3" borderId="16" xfId="1" applyNumberFormat="1" applyFont="1" applyFill="1" applyBorder="1" applyAlignment="1">
      <alignment horizontal="right"/>
    </xf>
    <xf numFmtId="10" fontId="9" fillId="3" borderId="17" xfId="1" applyNumberFormat="1" applyFont="1" applyFill="1" applyBorder="1" applyAlignment="1">
      <alignment horizontal="right"/>
    </xf>
    <xf numFmtId="4" fontId="9" fillId="3" borderId="18" xfId="1" applyNumberFormat="1" applyFont="1" applyFill="1" applyBorder="1" applyAlignment="1">
      <alignment horizontal="right"/>
    </xf>
    <xf numFmtId="0" fontId="8" fillId="0" borderId="13" xfId="1" applyFont="1" applyBorder="1" applyAlignment="1">
      <alignment horizontal="left"/>
    </xf>
    <xf numFmtId="4" fontId="8" fillId="0" borderId="14" xfId="1" applyNumberFormat="1" applyFont="1" applyBorder="1" applyAlignment="1">
      <alignment horizontal="right"/>
    </xf>
    <xf numFmtId="4" fontId="8" fillId="0" borderId="15" xfId="1" applyNumberFormat="1" applyFont="1" applyBorder="1" applyAlignment="1">
      <alignment horizontal="right"/>
    </xf>
    <xf numFmtId="10" fontId="8" fillId="0" borderId="16" xfId="1" applyNumberFormat="1" applyFont="1" applyBorder="1" applyAlignment="1">
      <alignment horizontal="right"/>
    </xf>
    <xf numFmtId="10" fontId="8" fillId="0" borderId="17" xfId="1" applyNumberFormat="1" applyFont="1" applyBorder="1" applyAlignment="1">
      <alignment horizontal="right"/>
    </xf>
    <xf numFmtId="4" fontId="8" fillId="0" borderId="18" xfId="1" applyNumberFormat="1" applyFont="1" applyBorder="1" applyAlignment="1">
      <alignment horizontal="right"/>
    </xf>
    <xf numFmtId="4" fontId="1" fillId="2" borderId="15" xfId="1" applyNumberFormat="1" applyFont="1" applyFill="1" applyBorder="1" applyAlignment="1">
      <alignment horizontal="right"/>
    </xf>
    <xf numFmtId="4" fontId="1" fillId="2" borderId="14" xfId="1" applyNumberFormat="1" applyFont="1" applyFill="1" applyBorder="1" applyAlignment="1">
      <alignment horizontal="right"/>
    </xf>
    <xf numFmtId="4" fontId="1" fillId="2" borderId="18" xfId="1" applyNumberFormat="1" applyFont="1" applyFill="1" applyBorder="1" applyAlignment="1">
      <alignment horizontal="right"/>
    </xf>
    <xf numFmtId="0" fontId="9" fillId="3" borderId="19" xfId="1" applyFont="1" applyFill="1" applyBorder="1" applyAlignment="1">
      <alignment horizontal="left"/>
    </xf>
    <xf numFmtId="4" fontId="9" fillId="3" borderId="20" xfId="1" applyNumberFormat="1" applyFont="1" applyFill="1" applyBorder="1" applyAlignment="1">
      <alignment horizontal="right"/>
    </xf>
    <xf numFmtId="4" fontId="9" fillId="3" borderId="21" xfId="1" applyNumberFormat="1" applyFont="1" applyFill="1" applyBorder="1" applyAlignment="1">
      <alignment horizontal="right"/>
    </xf>
    <xf numFmtId="10" fontId="9" fillId="3" borderId="22" xfId="1" applyNumberFormat="1" applyFont="1" applyFill="1" applyBorder="1" applyAlignment="1">
      <alignment horizontal="right"/>
    </xf>
    <xf numFmtId="10" fontId="9" fillId="3" borderId="23" xfId="1" applyNumberFormat="1" applyFont="1" applyFill="1" applyBorder="1" applyAlignment="1">
      <alignment horizontal="right"/>
    </xf>
    <xf numFmtId="4" fontId="9" fillId="3" borderId="24" xfId="1" applyNumberFormat="1" applyFont="1" applyFill="1" applyBorder="1" applyAlignment="1">
      <alignment horizontal="right"/>
    </xf>
    <xf numFmtId="0" fontId="12" fillId="0" borderId="0" xfId="0" applyFont="1"/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right"/>
    </xf>
    <xf numFmtId="0" fontId="14" fillId="4" borderId="29" xfId="0" applyFont="1" applyFill="1" applyBorder="1" applyAlignment="1">
      <alignment horizontal="left" indent="1"/>
    </xf>
    <xf numFmtId="4" fontId="14" fillId="4" borderId="25" xfId="0" applyNumberFormat="1" applyFont="1" applyFill="1" applyBorder="1" applyAlignment="1">
      <alignment horizontal="right"/>
    </xf>
    <xf numFmtId="165" fontId="14" fillId="4" borderId="25" xfId="0" applyNumberFormat="1" applyFont="1" applyFill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31" xfId="0" applyFont="1" applyBorder="1" applyAlignment="1">
      <alignment horizontal="left" indent="2"/>
    </xf>
    <xf numFmtId="4" fontId="12" fillId="0" borderId="31" xfId="0" applyNumberFormat="1" applyFont="1" applyBorder="1" applyAlignment="1">
      <alignment horizontal="right"/>
    </xf>
    <xf numFmtId="4" fontId="12" fillId="0" borderId="32" xfId="0" applyNumberFormat="1" applyFont="1" applyBorder="1" applyAlignment="1">
      <alignment horizontal="right"/>
    </xf>
    <xf numFmtId="165" fontId="12" fillId="0" borderId="30" xfId="0" applyNumberFormat="1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12" fillId="0" borderId="34" xfId="0" applyFont="1" applyBorder="1" applyAlignment="1">
      <alignment horizontal="left" indent="2"/>
    </xf>
    <xf numFmtId="4" fontId="12" fillId="0" borderId="35" xfId="0" applyNumberFormat="1" applyFont="1" applyBorder="1" applyAlignment="1">
      <alignment horizontal="right"/>
    </xf>
    <xf numFmtId="165" fontId="12" fillId="0" borderId="33" xfId="0" applyNumberFormat="1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left" indent="2"/>
    </xf>
    <xf numFmtId="4" fontId="12" fillId="0" borderId="38" xfId="0" applyNumberFormat="1" applyFont="1" applyBorder="1" applyAlignment="1">
      <alignment horizontal="right"/>
    </xf>
    <xf numFmtId="165" fontId="12" fillId="0" borderId="36" xfId="0" applyNumberFormat="1" applyFont="1" applyBorder="1" applyAlignment="1">
      <alignment horizontal="right"/>
    </xf>
    <xf numFmtId="0" fontId="14" fillId="4" borderId="25" xfId="0" applyFont="1" applyFill="1" applyBorder="1" applyAlignment="1">
      <alignment horizontal="right"/>
    </xf>
    <xf numFmtId="0" fontId="14" fillId="4" borderId="26" xfId="0" applyFont="1" applyFill="1" applyBorder="1" applyAlignment="1">
      <alignment horizontal="left" indent="1"/>
    </xf>
    <xf numFmtId="0" fontId="12" fillId="0" borderId="36" xfId="0" applyFont="1" applyBorder="1" applyAlignment="1">
      <alignment horizontal="left" indent="2"/>
    </xf>
    <xf numFmtId="4" fontId="12" fillId="0" borderId="36" xfId="0" applyNumberFormat="1" applyFont="1" applyBorder="1" applyAlignment="1">
      <alignment horizontal="right"/>
    </xf>
    <xf numFmtId="0" fontId="13" fillId="2" borderId="28" xfId="0" applyFont="1" applyFill="1" applyBorder="1" applyAlignment="1">
      <alignment horizontal="right"/>
    </xf>
    <xf numFmtId="0" fontId="13" fillId="2" borderId="29" xfId="0" applyFont="1" applyFill="1" applyBorder="1" applyAlignment="1">
      <alignment horizontal="left" indent="1"/>
    </xf>
    <xf numFmtId="0" fontId="13" fillId="2" borderId="29" xfId="0" applyFont="1" applyFill="1" applyBorder="1"/>
    <xf numFmtId="4" fontId="13" fillId="2" borderId="29" xfId="0" applyNumberFormat="1" applyFont="1" applyFill="1" applyBorder="1" applyAlignment="1">
      <alignment horizontal="right"/>
    </xf>
    <xf numFmtId="0" fontId="12" fillId="0" borderId="0" xfId="0" applyFont="1" applyAlignment="1">
      <alignment horizontal="left" indent="1"/>
    </xf>
    <xf numFmtId="0" fontId="13" fillId="2" borderId="25" xfId="0" applyFont="1" applyFill="1" applyBorder="1" applyAlignment="1">
      <alignment horizontal="center" vertical="center" wrapText="1"/>
    </xf>
    <xf numFmtId="0" fontId="14" fillId="0" borderId="25" xfId="0" applyFont="1" applyBorder="1"/>
    <xf numFmtId="0" fontId="14" fillId="0" borderId="41" xfId="0" applyFont="1" applyBorder="1" applyAlignment="1">
      <alignment horizontal="left" indent="1"/>
    </xf>
    <xf numFmtId="4" fontId="14" fillId="0" borderId="42" xfId="0" applyNumberFormat="1" applyFont="1" applyBorder="1" applyAlignment="1">
      <alignment horizontal="right"/>
    </xf>
    <xf numFmtId="165" fontId="14" fillId="0" borderId="25" xfId="0" applyNumberFormat="1" applyFont="1" applyBorder="1" applyAlignment="1">
      <alignment horizontal="right"/>
    </xf>
    <xf numFmtId="0" fontId="12" fillId="0" borderId="30" xfId="0" applyFont="1" applyBorder="1"/>
    <xf numFmtId="0" fontId="12" fillId="0" borderId="7" xfId="0" applyFont="1" applyBorder="1" applyAlignment="1">
      <alignment horizontal="left" indent="1"/>
    </xf>
    <xf numFmtId="4" fontId="12" fillId="0" borderId="7" xfId="0" applyNumberFormat="1" applyFont="1" applyBorder="1" applyAlignment="1">
      <alignment horizontal="right"/>
    </xf>
    <xf numFmtId="0" fontId="12" fillId="0" borderId="33" xfId="0" applyFont="1" applyBorder="1"/>
    <xf numFmtId="0" fontId="12" fillId="0" borderId="13" xfId="0" applyFont="1" applyBorder="1" applyAlignment="1">
      <alignment horizontal="left" indent="1"/>
    </xf>
    <xf numFmtId="4" fontId="12" fillId="0" borderId="13" xfId="0" applyNumberFormat="1" applyFont="1" applyBorder="1" applyAlignment="1">
      <alignment horizontal="right"/>
    </xf>
    <xf numFmtId="0" fontId="12" fillId="0" borderId="43" xfId="0" applyFont="1" applyBorder="1"/>
    <xf numFmtId="0" fontId="12" fillId="0" borderId="44" xfId="0" applyFont="1" applyBorder="1" applyAlignment="1">
      <alignment horizontal="left" indent="1"/>
    </xf>
    <xf numFmtId="4" fontId="12" fillId="0" borderId="44" xfId="0" applyNumberFormat="1" applyFont="1" applyBorder="1" applyAlignment="1">
      <alignment horizontal="right"/>
    </xf>
    <xf numFmtId="165" fontId="12" fillId="0" borderId="4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0" fontId="14" fillId="0" borderId="45" xfId="0" applyFont="1" applyBorder="1"/>
    <xf numFmtId="0" fontId="12" fillId="0" borderId="0" xfId="0" applyFont="1" applyBorder="1" applyAlignment="1">
      <alignment horizontal="left" indent="1"/>
    </xf>
    <xf numFmtId="4" fontId="12" fillId="0" borderId="46" xfId="0" applyNumberFormat="1" applyFont="1" applyBorder="1" applyAlignment="1">
      <alignment horizontal="right"/>
    </xf>
    <xf numFmtId="165" fontId="12" fillId="0" borderId="28" xfId="0" applyNumberFormat="1" applyFont="1" applyBorder="1" applyAlignment="1">
      <alignment horizontal="right"/>
    </xf>
    <xf numFmtId="0" fontId="14" fillId="4" borderId="25" xfId="0" applyFont="1" applyFill="1" applyBorder="1"/>
    <xf numFmtId="0" fontId="14" fillId="4" borderId="41" xfId="0" applyFont="1" applyFill="1" applyBorder="1" applyAlignment="1">
      <alignment horizontal="left" indent="1"/>
    </xf>
    <xf numFmtId="4" fontId="14" fillId="4" borderId="28" xfId="0" applyNumberFormat="1" applyFont="1" applyFill="1" applyBorder="1" applyAlignment="1">
      <alignment horizontal="right"/>
    </xf>
    <xf numFmtId="165" fontId="12" fillId="4" borderId="28" xfId="0" applyNumberFormat="1" applyFont="1" applyFill="1" applyBorder="1" applyAlignment="1">
      <alignment horizontal="right"/>
    </xf>
    <xf numFmtId="165" fontId="14" fillId="0" borderId="42" xfId="0" applyNumberFormat="1" applyFont="1" applyBorder="1" applyAlignment="1">
      <alignment horizontal="right"/>
    </xf>
    <xf numFmtId="0" fontId="12" fillId="0" borderId="30" xfId="0" applyFont="1" applyBorder="1" applyAlignment="1">
      <alignment horizontal="left" indent="1"/>
    </xf>
    <xf numFmtId="4" fontId="12" fillId="0" borderId="30" xfId="0" applyNumberFormat="1" applyFont="1" applyBorder="1" applyAlignment="1">
      <alignment horizontal="right"/>
    </xf>
    <xf numFmtId="165" fontId="12" fillId="0" borderId="31" xfId="0" applyNumberFormat="1" applyFont="1" applyBorder="1" applyAlignment="1">
      <alignment horizontal="right"/>
    </xf>
    <xf numFmtId="0" fontId="12" fillId="0" borderId="36" xfId="0" applyFont="1" applyBorder="1"/>
    <xf numFmtId="0" fontId="12" fillId="0" borderId="36" xfId="0" applyFont="1" applyBorder="1" applyAlignment="1">
      <alignment horizontal="left" indent="1"/>
    </xf>
    <xf numFmtId="4" fontId="12" fillId="0" borderId="19" xfId="0" applyNumberFormat="1" applyFont="1" applyBorder="1" applyAlignment="1">
      <alignment horizontal="right"/>
    </xf>
    <xf numFmtId="165" fontId="12" fillId="0" borderId="37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165" fontId="14" fillId="0" borderId="26" xfId="0" applyNumberFormat="1" applyFont="1" applyBorder="1" applyAlignment="1">
      <alignment horizontal="right"/>
    </xf>
    <xf numFmtId="4" fontId="12" fillId="0" borderId="28" xfId="0" applyNumberFormat="1" applyFont="1" applyBorder="1" applyAlignment="1">
      <alignment horizontal="right"/>
    </xf>
    <xf numFmtId="165" fontId="12" fillId="0" borderId="26" xfId="0" applyNumberFormat="1" applyFont="1" applyBorder="1" applyAlignment="1">
      <alignment horizontal="right"/>
    </xf>
    <xf numFmtId="0" fontId="15" fillId="0" borderId="0" xfId="0" applyFont="1"/>
    <xf numFmtId="0" fontId="13" fillId="2" borderId="25" xfId="0" applyFont="1" applyFill="1" applyBorder="1"/>
    <xf numFmtId="0" fontId="13" fillId="2" borderId="26" xfId="0" applyFont="1" applyFill="1" applyBorder="1" applyAlignment="1">
      <alignment horizontal="left" indent="1"/>
    </xf>
    <xf numFmtId="0" fontId="13" fillId="2" borderId="26" xfId="0" applyFont="1" applyFill="1" applyBorder="1"/>
    <xf numFmtId="4" fontId="13" fillId="2" borderId="26" xfId="0" applyNumberFormat="1" applyFont="1" applyFill="1" applyBorder="1" applyAlignment="1">
      <alignment horizontal="right"/>
    </xf>
    <xf numFmtId="4" fontId="14" fillId="4" borderId="39" xfId="0" applyNumberFormat="1" applyFont="1" applyFill="1" applyBorder="1" applyAlignment="1">
      <alignment horizontal="right"/>
    </xf>
    <xf numFmtId="4" fontId="9" fillId="0" borderId="13" xfId="1" applyNumberFormat="1" applyFont="1" applyFill="1" applyBorder="1" applyAlignment="1">
      <alignment horizontal="right"/>
    </xf>
    <xf numFmtId="4" fontId="9" fillId="0" borderId="33" xfId="1" applyNumberFormat="1" applyFont="1" applyFill="1" applyBorder="1" applyAlignment="1">
      <alignment horizontal="right"/>
    </xf>
    <xf numFmtId="4" fontId="12" fillId="0" borderId="33" xfId="0" applyNumberFormat="1" applyFont="1" applyBorder="1" applyAlignment="1">
      <alignment horizontal="right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normální" xfId="0" builtinId="0"/>
    <cellStyle name="normální_Hospodaření 200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122010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64"/>
  <sheetViews>
    <sheetView tabSelected="1" workbookViewId="0">
      <selection sqref="A1:H1"/>
    </sheetView>
  </sheetViews>
  <sheetFormatPr defaultColWidth="0" defaultRowHeight="12.75" customHeight="1" zeroHeight="1"/>
  <cols>
    <col min="1" max="1" width="41.140625" style="2" bestFit="1" customWidth="1"/>
    <col min="2" max="2" width="11.7109375" style="2" bestFit="1" customWidth="1"/>
    <col min="3" max="3" width="12.7109375" style="2" customWidth="1"/>
    <col min="4" max="4" width="12.7109375" style="2" bestFit="1" customWidth="1"/>
    <col min="5" max="5" width="12.140625" style="2" bestFit="1" customWidth="1"/>
    <col min="6" max="6" width="13.7109375" style="2" customWidth="1"/>
    <col min="7" max="7" width="12.140625" style="2" bestFit="1" customWidth="1"/>
    <col min="8" max="8" width="11.7109375" style="2" bestFit="1" customWidth="1"/>
    <col min="9" max="9" width="2.42578125" style="1" customWidth="1"/>
    <col min="10" max="16384" width="9.140625" style="2" hidden="1"/>
  </cols>
  <sheetData>
    <row r="1" spans="1:9" ht="15.75">
      <c r="A1" s="117" t="s">
        <v>319</v>
      </c>
      <c r="B1" s="117"/>
      <c r="C1" s="117"/>
      <c r="D1" s="117"/>
      <c r="E1" s="117"/>
      <c r="F1" s="117"/>
      <c r="G1" s="117"/>
      <c r="H1" s="117"/>
    </row>
    <row r="2" spans="1:9" ht="15.75">
      <c r="A2" s="118" t="s">
        <v>333</v>
      </c>
      <c r="B2" s="118"/>
      <c r="C2" s="118"/>
      <c r="D2" s="118"/>
      <c r="E2" s="118"/>
      <c r="F2" s="118"/>
      <c r="G2" s="118"/>
      <c r="H2" s="118"/>
    </row>
    <row r="3" spans="1:9" ht="13.5" thickBot="1">
      <c r="A3" s="3"/>
      <c r="B3" s="4"/>
      <c r="C3" s="4"/>
      <c r="D3" s="5"/>
      <c r="E3" s="4"/>
      <c r="F3" s="5"/>
      <c r="G3" s="4"/>
      <c r="H3" s="5"/>
    </row>
    <row r="4" spans="1:9" s="13" customFormat="1" ht="90.75" thickBot="1">
      <c r="A4" s="6" t="s">
        <v>0</v>
      </c>
      <c r="B4" s="7" t="s">
        <v>1</v>
      </c>
      <c r="C4" s="8" t="s">
        <v>313</v>
      </c>
      <c r="D4" s="9" t="s">
        <v>314</v>
      </c>
      <c r="E4" s="7" t="s">
        <v>315</v>
      </c>
      <c r="F4" s="10" t="s">
        <v>316</v>
      </c>
      <c r="G4" s="11" t="s">
        <v>317</v>
      </c>
      <c r="H4" s="10" t="s">
        <v>318</v>
      </c>
      <c r="I4" s="12"/>
    </row>
    <row r="5" spans="1:9" ht="15">
      <c r="A5" s="14"/>
      <c r="B5" s="15"/>
      <c r="C5" s="16"/>
      <c r="D5" s="17"/>
      <c r="E5" s="15"/>
      <c r="F5" s="18"/>
      <c r="G5" s="19"/>
      <c r="H5" s="18"/>
    </row>
    <row r="6" spans="1:9" ht="15">
      <c r="A6" s="20" t="s">
        <v>2</v>
      </c>
      <c r="B6" s="21" t="s">
        <v>114</v>
      </c>
      <c r="C6" s="22" t="s">
        <v>115</v>
      </c>
      <c r="D6" s="23">
        <v>0.93189999999999995</v>
      </c>
      <c r="E6" s="21" t="s">
        <v>116</v>
      </c>
      <c r="F6" s="24">
        <v>0.88160000000000005</v>
      </c>
      <c r="G6" s="25" t="s">
        <v>117</v>
      </c>
      <c r="H6" s="24">
        <v>1.0401</v>
      </c>
    </row>
    <row r="7" spans="1:9" ht="15">
      <c r="A7" s="26" t="s">
        <v>3</v>
      </c>
      <c r="B7" s="27" t="s">
        <v>118</v>
      </c>
      <c r="C7" s="28" t="s">
        <v>119</v>
      </c>
      <c r="D7" s="29">
        <v>1.0193000000000001</v>
      </c>
      <c r="E7" s="27" t="s">
        <v>120</v>
      </c>
      <c r="F7" s="30">
        <v>0.99590000000000001</v>
      </c>
      <c r="G7" s="31" t="s">
        <v>121</v>
      </c>
      <c r="H7" s="30">
        <v>1.1031</v>
      </c>
    </row>
    <row r="8" spans="1:9" ht="15">
      <c r="A8" s="26" t="s">
        <v>4</v>
      </c>
      <c r="B8" s="27" t="s">
        <v>122</v>
      </c>
      <c r="C8" s="28" t="s">
        <v>123</v>
      </c>
      <c r="D8" s="29">
        <v>0.91149999999999998</v>
      </c>
      <c r="E8" s="27" t="s">
        <v>124</v>
      </c>
      <c r="F8" s="30">
        <v>0.64439999999999997</v>
      </c>
      <c r="G8" s="31" t="s">
        <v>125</v>
      </c>
      <c r="H8" s="30">
        <v>1.2539</v>
      </c>
    </row>
    <row r="9" spans="1:9" ht="15">
      <c r="A9" s="26" t="s">
        <v>5</v>
      </c>
      <c r="B9" s="27" t="s">
        <v>126</v>
      </c>
      <c r="C9" s="28" t="s">
        <v>127</v>
      </c>
      <c r="D9" s="29">
        <v>0.86370000000000002</v>
      </c>
      <c r="E9" s="27" t="s">
        <v>128</v>
      </c>
      <c r="F9" s="30">
        <v>0.88170000000000004</v>
      </c>
      <c r="G9" s="31" t="s">
        <v>129</v>
      </c>
      <c r="H9" s="30">
        <v>1.2622</v>
      </c>
    </row>
    <row r="10" spans="1:9" ht="15">
      <c r="A10" s="26" t="s">
        <v>6</v>
      </c>
      <c r="B10" s="27" t="s">
        <v>130</v>
      </c>
      <c r="C10" s="28" t="s">
        <v>130</v>
      </c>
      <c r="D10" s="29">
        <v>1</v>
      </c>
      <c r="E10" s="27" t="s">
        <v>131</v>
      </c>
      <c r="F10" s="30">
        <v>0.8629</v>
      </c>
      <c r="G10" s="31" t="s">
        <v>132</v>
      </c>
      <c r="H10" s="30">
        <v>1.1865000000000001</v>
      </c>
    </row>
    <row r="11" spans="1:9" ht="15">
      <c r="A11" s="26" t="s">
        <v>7</v>
      </c>
      <c r="B11" s="27" t="s">
        <v>133</v>
      </c>
      <c r="C11" s="28" t="s">
        <v>134</v>
      </c>
      <c r="D11" s="29">
        <v>0.67300000000000004</v>
      </c>
      <c r="E11" s="27" t="s">
        <v>135</v>
      </c>
      <c r="F11" s="30">
        <v>0.4476</v>
      </c>
      <c r="G11" s="31" t="s">
        <v>136</v>
      </c>
      <c r="H11" s="30">
        <v>0.58020000000000005</v>
      </c>
    </row>
    <row r="12" spans="1:9" ht="15">
      <c r="A12" s="26" t="s">
        <v>8</v>
      </c>
      <c r="B12" s="27" t="s">
        <v>137</v>
      </c>
      <c r="C12" s="28" t="s">
        <v>138</v>
      </c>
      <c r="D12" s="29">
        <v>0.97550000000000003</v>
      </c>
      <c r="E12" s="27" t="s">
        <v>139</v>
      </c>
      <c r="F12" s="30">
        <v>0.92979999999999996</v>
      </c>
      <c r="G12" s="31" t="s">
        <v>140</v>
      </c>
      <c r="H12" s="30">
        <v>0.92889999999999995</v>
      </c>
    </row>
    <row r="13" spans="1:9" ht="15">
      <c r="A13" s="26" t="s">
        <v>9</v>
      </c>
      <c r="B13" s="27" t="s">
        <v>141</v>
      </c>
      <c r="C13" s="28" t="s">
        <v>142</v>
      </c>
      <c r="D13" s="29">
        <v>1.0325</v>
      </c>
      <c r="E13" s="27" t="s">
        <v>143</v>
      </c>
      <c r="F13" s="30">
        <v>1.0065</v>
      </c>
      <c r="G13" s="31" t="s">
        <v>144</v>
      </c>
      <c r="H13" s="30">
        <v>1.0582</v>
      </c>
    </row>
    <row r="14" spans="1:9" ht="15">
      <c r="A14" s="26" t="s">
        <v>10</v>
      </c>
      <c r="B14" s="27" t="s">
        <v>145</v>
      </c>
      <c r="C14" s="28" t="s">
        <v>146</v>
      </c>
      <c r="D14" s="29">
        <v>0.88870000000000005</v>
      </c>
      <c r="E14" s="27" t="s">
        <v>147</v>
      </c>
      <c r="F14" s="30">
        <v>0.97819999999999996</v>
      </c>
      <c r="G14" s="31" t="s">
        <v>148</v>
      </c>
      <c r="H14" s="30">
        <v>1.2070000000000001</v>
      </c>
    </row>
    <row r="15" spans="1:9" ht="15">
      <c r="A15" s="26" t="s">
        <v>11</v>
      </c>
      <c r="B15" s="27" t="s">
        <v>149</v>
      </c>
      <c r="C15" s="28" t="s">
        <v>150</v>
      </c>
      <c r="D15" s="29">
        <v>0.96089999999999998</v>
      </c>
      <c r="E15" s="27" t="s">
        <v>151</v>
      </c>
      <c r="F15" s="30">
        <v>0.88880000000000003</v>
      </c>
      <c r="G15" s="31" t="s">
        <v>152</v>
      </c>
      <c r="H15" s="30">
        <v>0.87560000000000004</v>
      </c>
    </row>
    <row r="16" spans="1:9" ht="15">
      <c r="A16" s="26" t="s">
        <v>12</v>
      </c>
      <c r="B16" s="27" t="s">
        <v>153</v>
      </c>
      <c r="C16" s="28" t="s">
        <v>154</v>
      </c>
      <c r="D16" s="29">
        <v>1.0401</v>
      </c>
      <c r="E16" s="27" t="s">
        <v>155</v>
      </c>
      <c r="F16" s="30">
        <v>0.62629999999999997</v>
      </c>
      <c r="G16" s="31" t="s">
        <v>156</v>
      </c>
      <c r="H16" s="30">
        <v>2.2551999999999999</v>
      </c>
    </row>
    <row r="17" spans="1:8" ht="15">
      <c r="A17" s="26" t="s">
        <v>13</v>
      </c>
      <c r="B17" s="27" t="s">
        <v>157</v>
      </c>
      <c r="C17" s="28" t="s">
        <v>158</v>
      </c>
      <c r="D17" s="29">
        <v>0.7379</v>
      </c>
      <c r="E17" s="27" t="s">
        <v>159</v>
      </c>
      <c r="F17" s="30">
        <v>1.2162999999999999</v>
      </c>
      <c r="G17" s="31" t="s">
        <v>160</v>
      </c>
      <c r="H17" s="30">
        <v>2.2235</v>
      </c>
    </row>
    <row r="18" spans="1:8" ht="15">
      <c r="A18" s="20" t="s">
        <v>14</v>
      </c>
      <c r="B18" s="21" t="s">
        <v>162</v>
      </c>
      <c r="C18" s="22" t="s">
        <v>163</v>
      </c>
      <c r="D18" s="23">
        <v>0.50439999999999996</v>
      </c>
      <c r="E18" s="21" t="s">
        <v>164</v>
      </c>
      <c r="F18" s="24">
        <v>0.47460000000000002</v>
      </c>
      <c r="G18" s="25" t="s">
        <v>165</v>
      </c>
      <c r="H18" s="24">
        <v>0.377</v>
      </c>
    </row>
    <row r="19" spans="1:8" ht="15">
      <c r="A19" s="26" t="s">
        <v>15</v>
      </c>
      <c r="B19" s="27" t="s">
        <v>167</v>
      </c>
      <c r="C19" s="28" t="s">
        <v>168</v>
      </c>
      <c r="D19" s="29">
        <v>1.0415000000000001</v>
      </c>
      <c r="E19" s="27" t="s">
        <v>169</v>
      </c>
      <c r="F19" s="30">
        <v>0.75060000000000004</v>
      </c>
      <c r="G19" s="31" t="s">
        <v>170</v>
      </c>
      <c r="H19" s="30">
        <v>0.62829999999999997</v>
      </c>
    </row>
    <row r="20" spans="1:8" ht="15">
      <c r="A20" s="26" t="s">
        <v>16</v>
      </c>
      <c r="B20" s="27" t="s">
        <v>171</v>
      </c>
      <c r="C20" s="28" t="s">
        <v>172</v>
      </c>
      <c r="D20" s="29">
        <v>0.97489999999999999</v>
      </c>
      <c r="E20" s="27" t="s">
        <v>173</v>
      </c>
      <c r="F20" s="30">
        <v>0.99850000000000005</v>
      </c>
      <c r="G20" s="31" t="s">
        <v>174</v>
      </c>
      <c r="H20" s="30">
        <v>0.91930000000000001</v>
      </c>
    </row>
    <row r="21" spans="1:8" ht="15">
      <c r="A21" s="26" t="s">
        <v>17</v>
      </c>
      <c r="B21" s="27" t="s">
        <v>175</v>
      </c>
      <c r="C21" s="28" t="s">
        <v>176</v>
      </c>
      <c r="D21" s="29">
        <v>0.66139999999999999</v>
      </c>
      <c r="E21" s="27" t="s">
        <v>177</v>
      </c>
      <c r="F21" s="30">
        <v>1.2403999999999999</v>
      </c>
      <c r="G21" s="31" t="s">
        <v>178</v>
      </c>
      <c r="H21" s="30">
        <v>1.1243000000000001</v>
      </c>
    </row>
    <row r="22" spans="1:8" ht="15">
      <c r="A22" s="26" t="s">
        <v>18</v>
      </c>
      <c r="B22" s="27" t="s">
        <v>179</v>
      </c>
      <c r="C22" s="28" t="s">
        <v>180</v>
      </c>
      <c r="D22" s="29">
        <v>0.98319999999999996</v>
      </c>
      <c r="E22" s="27" t="s">
        <v>181</v>
      </c>
      <c r="F22" s="30">
        <v>0.72989999999999999</v>
      </c>
      <c r="G22" s="31" t="s">
        <v>182</v>
      </c>
      <c r="H22" s="30">
        <v>0.249</v>
      </c>
    </row>
    <row r="23" spans="1:8" ht="15">
      <c r="A23" s="26" t="s">
        <v>19</v>
      </c>
      <c r="B23" s="27" t="s">
        <v>183</v>
      </c>
      <c r="C23" s="28" t="s">
        <v>184</v>
      </c>
      <c r="D23" s="29">
        <v>0.10539999999999999</v>
      </c>
      <c r="E23" s="27" t="s">
        <v>185</v>
      </c>
      <c r="F23" s="30">
        <v>7.5899999999999995E-2</v>
      </c>
      <c r="G23" s="31" t="s">
        <v>186</v>
      </c>
      <c r="H23" s="30">
        <v>4.5699999999999998E-2</v>
      </c>
    </row>
    <row r="24" spans="1:8" ht="15">
      <c r="A24" s="26" t="s">
        <v>20</v>
      </c>
      <c r="B24" s="27" t="s">
        <v>187</v>
      </c>
      <c r="C24" s="28" t="s">
        <v>188</v>
      </c>
      <c r="D24" s="29">
        <v>0.67889999999999995</v>
      </c>
      <c r="E24" s="27" t="s">
        <v>189</v>
      </c>
      <c r="F24" s="30">
        <v>0.77810000000000001</v>
      </c>
      <c r="G24" s="31" t="s">
        <v>190</v>
      </c>
      <c r="H24" s="30">
        <v>1.2639</v>
      </c>
    </row>
    <row r="25" spans="1:8" ht="15">
      <c r="A25" s="20" t="s">
        <v>21</v>
      </c>
      <c r="B25" s="21" t="s">
        <v>192</v>
      </c>
      <c r="C25" s="22" t="s">
        <v>193</v>
      </c>
      <c r="D25" s="23">
        <v>0.81699999999999995</v>
      </c>
      <c r="E25" s="21" t="s">
        <v>194</v>
      </c>
      <c r="F25" s="24">
        <v>0.77229999999999999</v>
      </c>
      <c r="G25" s="25" t="s">
        <v>195</v>
      </c>
      <c r="H25" s="24">
        <v>0.86199999999999999</v>
      </c>
    </row>
    <row r="26" spans="1:8" ht="15">
      <c r="A26" s="26" t="s">
        <v>22</v>
      </c>
      <c r="B26" s="27" t="s">
        <v>196</v>
      </c>
      <c r="C26" s="28" t="s">
        <v>197</v>
      </c>
      <c r="D26" s="29">
        <v>0.99739999999999995</v>
      </c>
      <c r="E26" s="27" t="s">
        <v>198</v>
      </c>
      <c r="F26" s="30">
        <v>0.91820000000000002</v>
      </c>
      <c r="G26" s="31" t="s">
        <v>199</v>
      </c>
      <c r="H26" s="30">
        <v>1.0753999999999999</v>
      </c>
    </row>
    <row r="27" spans="1:8" ht="15">
      <c r="A27" s="20" t="s">
        <v>23</v>
      </c>
      <c r="B27" s="21" t="s">
        <v>201</v>
      </c>
      <c r="C27" s="22" t="s">
        <v>202</v>
      </c>
      <c r="D27" s="23">
        <v>0.86650000000000005</v>
      </c>
      <c r="E27" s="21" t="s">
        <v>203</v>
      </c>
      <c r="F27" s="24">
        <v>0.81230000000000002</v>
      </c>
      <c r="G27" s="25" t="s">
        <v>204</v>
      </c>
      <c r="H27" s="24">
        <v>0.92049999999999998</v>
      </c>
    </row>
    <row r="28" spans="1:8" ht="15">
      <c r="A28" s="26" t="s">
        <v>24</v>
      </c>
      <c r="B28" s="27" t="s">
        <v>205</v>
      </c>
      <c r="C28" s="28" t="s">
        <v>206</v>
      </c>
      <c r="D28" s="29">
        <v>0.9869</v>
      </c>
      <c r="E28" s="27" t="s">
        <v>207</v>
      </c>
      <c r="F28" s="30">
        <v>0.2155</v>
      </c>
      <c r="G28" s="31" t="s">
        <v>208</v>
      </c>
      <c r="H28" s="30">
        <v>0.18179999999999999</v>
      </c>
    </row>
    <row r="29" spans="1:8" ht="15">
      <c r="A29" s="26" t="s">
        <v>25</v>
      </c>
      <c r="B29" s="27">
        <v>11</v>
      </c>
      <c r="C29" s="28">
        <v>11</v>
      </c>
      <c r="D29" s="29">
        <v>1</v>
      </c>
      <c r="E29" s="27">
        <v>0</v>
      </c>
      <c r="F29" s="30">
        <v>0</v>
      </c>
      <c r="G29" s="31">
        <v>0</v>
      </c>
      <c r="H29" s="30">
        <v>0</v>
      </c>
    </row>
    <row r="30" spans="1:8" ht="15">
      <c r="A30" s="26" t="s">
        <v>26</v>
      </c>
      <c r="B30" s="27" t="s">
        <v>209</v>
      </c>
      <c r="C30" s="28" t="s">
        <v>210</v>
      </c>
      <c r="D30" s="29">
        <v>1</v>
      </c>
      <c r="E30" s="27" t="s">
        <v>211</v>
      </c>
      <c r="F30" s="30">
        <v>0.16500000000000001</v>
      </c>
      <c r="G30" s="31" t="s">
        <v>212</v>
      </c>
      <c r="H30" s="30">
        <v>8.2699999999999996E-2</v>
      </c>
    </row>
    <row r="31" spans="1:8" ht="15">
      <c r="A31" s="20" t="s">
        <v>27</v>
      </c>
      <c r="B31" s="21" t="s">
        <v>214</v>
      </c>
      <c r="C31" s="22" t="s">
        <v>215</v>
      </c>
      <c r="D31" s="23">
        <v>0.9042</v>
      </c>
      <c r="E31" s="21" t="s">
        <v>216</v>
      </c>
      <c r="F31" s="24">
        <v>0.62780000000000002</v>
      </c>
      <c r="G31" s="25" t="s">
        <v>217</v>
      </c>
      <c r="H31" s="24">
        <v>0.68589999999999995</v>
      </c>
    </row>
    <row r="32" spans="1:8" ht="15">
      <c r="A32" s="26" t="s">
        <v>28</v>
      </c>
      <c r="B32" s="27" t="s">
        <v>218</v>
      </c>
      <c r="C32" s="28" t="s">
        <v>219</v>
      </c>
      <c r="D32" s="29">
        <v>0.85870000000000002</v>
      </c>
      <c r="E32" s="27" t="s">
        <v>220</v>
      </c>
      <c r="F32" s="30">
        <v>0.8488</v>
      </c>
      <c r="G32" s="31" t="s">
        <v>221</v>
      </c>
      <c r="H32" s="30">
        <v>0.86419999999999997</v>
      </c>
    </row>
    <row r="33" spans="1:8" ht="15">
      <c r="A33" s="26" t="s">
        <v>29</v>
      </c>
      <c r="B33" s="27" t="s">
        <v>222</v>
      </c>
      <c r="C33" s="28" t="s">
        <v>223</v>
      </c>
      <c r="D33" s="29">
        <v>0.77910000000000001</v>
      </c>
      <c r="E33" s="27" t="s">
        <v>224</v>
      </c>
      <c r="F33" s="30">
        <v>1.571</v>
      </c>
      <c r="G33" s="31" t="s">
        <v>225</v>
      </c>
      <c r="H33" s="30">
        <v>1.3452</v>
      </c>
    </row>
    <row r="34" spans="1:8" ht="15">
      <c r="A34" s="26" t="s">
        <v>30</v>
      </c>
      <c r="B34" s="27" t="s">
        <v>226</v>
      </c>
      <c r="C34" s="28" t="s">
        <v>227</v>
      </c>
      <c r="D34" s="29">
        <v>0.79430000000000001</v>
      </c>
      <c r="E34" s="27" t="s">
        <v>228</v>
      </c>
      <c r="F34" s="30">
        <v>0.64029999999999998</v>
      </c>
      <c r="G34" s="31" t="s">
        <v>229</v>
      </c>
      <c r="H34" s="30">
        <v>0.73680000000000001</v>
      </c>
    </row>
    <row r="35" spans="1:8" ht="15">
      <c r="A35" s="26" t="s">
        <v>31</v>
      </c>
      <c r="B35" s="27" t="s">
        <v>230</v>
      </c>
      <c r="C35" s="28" t="s">
        <v>231</v>
      </c>
      <c r="D35" s="29">
        <v>0.28910000000000002</v>
      </c>
      <c r="E35" s="27">
        <v>422.38</v>
      </c>
      <c r="F35" s="30">
        <v>3.9899999999999998E-2</v>
      </c>
      <c r="G35" s="31">
        <v>327.84</v>
      </c>
      <c r="H35" s="30">
        <v>3.1E-2</v>
      </c>
    </row>
    <row r="36" spans="1:8" ht="15">
      <c r="A36" s="26" t="s">
        <v>32</v>
      </c>
      <c r="B36" s="27">
        <v>3</v>
      </c>
      <c r="C36" s="28">
        <v>0.14000000000000001</v>
      </c>
      <c r="D36" s="29">
        <v>4.6399999999999997E-2</v>
      </c>
      <c r="E36" s="27">
        <v>67.959999999999994</v>
      </c>
      <c r="F36" s="30">
        <v>22.654</v>
      </c>
      <c r="G36" s="31">
        <v>0.69</v>
      </c>
      <c r="H36" s="30">
        <v>0.23119999999999999</v>
      </c>
    </row>
    <row r="37" spans="1:8" ht="15">
      <c r="A37" s="26" t="s">
        <v>33</v>
      </c>
      <c r="B37" s="27" t="s">
        <v>232</v>
      </c>
      <c r="C37" s="28" t="s">
        <v>233</v>
      </c>
      <c r="D37" s="29">
        <v>0.94820000000000004</v>
      </c>
      <c r="E37" s="27" t="s">
        <v>234</v>
      </c>
      <c r="F37" s="30">
        <v>0.58540000000000003</v>
      </c>
      <c r="G37" s="31" t="s">
        <v>235</v>
      </c>
      <c r="H37" s="30">
        <v>0.52249999999999996</v>
      </c>
    </row>
    <row r="38" spans="1:8" ht="15">
      <c r="A38" s="26" t="s">
        <v>34</v>
      </c>
      <c r="B38" s="27" t="s">
        <v>236</v>
      </c>
      <c r="C38" s="28" t="s">
        <v>237</v>
      </c>
      <c r="D38" s="29">
        <v>0.84299999999999997</v>
      </c>
      <c r="E38" s="27" t="s">
        <v>238</v>
      </c>
      <c r="F38" s="30">
        <v>0.71419999999999995</v>
      </c>
      <c r="G38" s="31" t="s">
        <v>239</v>
      </c>
      <c r="H38" s="30">
        <v>0.66210000000000002</v>
      </c>
    </row>
    <row r="39" spans="1:8" ht="15">
      <c r="A39" s="26" t="s">
        <v>35</v>
      </c>
      <c r="B39" s="27" t="s">
        <v>240</v>
      </c>
      <c r="C39" s="28" t="s">
        <v>241</v>
      </c>
      <c r="D39" s="29">
        <v>0.98519999999999996</v>
      </c>
      <c r="E39" s="27" t="s">
        <v>242</v>
      </c>
      <c r="F39" s="30">
        <v>0.69430000000000003</v>
      </c>
      <c r="G39" s="31" t="s">
        <v>243</v>
      </c>
      <c r="H39" s="30">
        <v>2.3195000000000001</v>
      </c>
    </row>
    <row r="40" spans="1:8" ht="15">
      <c r="A40" s="26" t="s">
        <v>36</v>
      </c>
      <c r="B40" s="27" t="s">
        <v>244</v>
      </c>
      <c r="C40" s="28" t="s">
        <v>245</v>
      </c>
      <c r="D40" s="29">
        <v>0.78690000000000004</v>
      </c>
      <c r="E40" s="27" t="s">
        <v>246</v>
      </c>
      <c r="F40" s="30">
        <v>1.6156999999999999</v>
      </c>
      <c r="G40" s="31" t="s">
        <v>247</v>
      </c>
      <c r="H40" s="30">
        <v>1.1525000000000001</v>
      </c>
    </row>
    <row r="41" spans="1:8" ht="15">
      <c r="A41" s="26" t="s">
        <v>37</v>
      </c>
      <c r="B41" s="27">
        <v>0</v>
      </c>
      <c r="C41" s="28">
        <v>0</v>
      </c>
      <c r="D41" s="29">
        <v>0</v>
      </c>
      <c r="E41" s="27">
        <v>0</v>
      </c>
      <c r="F41" s="30">
        <v>0</v>
      </c>
      <c r="G41" s="31">
        <v>0</v>
      </c>
      <c r="H41" s="30">
        <v>0</v>
      </c>
    </row>
    <row r="42" spans="1:8" ht="15">
      <c r="A42" s="26" t="s">
        <v>38</v>
      </c>
      <c r="B42" s="27" t="s">
        <v>249</v>
      </c>
      <c r="C42" s="28">
        <v>703.42</v>
      </c>
      <c r="D42" s="29">
        <v>0.68359999999999999</v>
      </c>
      <c r="E42" s="27" t="s">
        <v>250</v>
      </c>
      <c r="F42" s="30">
        <v>1.1073</v>
      </c>
      <c r="G42" s="31">
        <v>665.78</v>
      </c>
      <c r="H42" s="30">
        <v>0.64700000000000002</v>
      </c>
    </row>
    <row r="43" spans="1:8" ht="15">
      <c r="A43" s="26" t="s">
        <v>39</v>
      </c>
      <c r="B43" s="27" t="s">
        <v>252</v>
      </c>
      <c r="C43" s="28" t="s">
        <v>253</v>
      </c>
      <c r="D43" s="29">
        <v>0.997</v>
      </c>
      <c r="E43" s="27" t="s">
        <v>254</v>
      </c>
      <c r="F43" s="30">
        <v>1.0625</v>
      </c>
      <c r="G43" s="31" t="s">
        <v>255</v>
      </c>
      <c r="H43" s="30">
        <v>0.97460000000000002</v>
      </c>
    </row>
    <row r="44" spans="1:8" ht="15">
      <c r="A44" s="26" t="s">
        <v>40</v>
      </c>
      <c r="B44" s="27" t="s">
        <v>256</v>
      </c>
      <c r="C44" s="28" t="s">
        <v>257</v>
      </c>
      <c r="D44" s="29">
        <v>0.99560000000000004</v>
      </c>
      <c r="E44" s="27" t="s">
        <v>258</v>
      </c>
      <c r="F44" s="30">
        <v>1.0071000000000001</v>
      </c>
      <c r="G44" s="31" t="s">
        <v>259</v>
      </c>
      <c r="H44" s="30">
        <v>1.0840000000000001</v>
      </c>
    </row>
    <row r="45" spans="1:8" ht="15">
      <c r="A45" s="26" t="s">
        <v>41</v>
      </c>
      <c r="B45" s="27" t="s">
        <v>260</v>
      </c>
      <c r="C45" s="28" t="s">
        <v>261</v>
      </c>
      <c r="D45" s="29">
        <v>0.96489999999999998</v>
      </c>
      <c r="E45" s="27" t="s">
        <v>262</v>
      </c>
      <c r="F45" s="30">
        <v>0.88319999999999999</v>
      </c>
      <c r="G45" s="31" t="s">
        <v>263</v>
      </c>
      <c r="H45" s="30">
        <v>0.95399999999999996</v>
      </c>
    </row>
    <row r="46" spans="1:8" ht="15">
      <c r="A46" s="26" t="s">
        <v>42</v>
      </c>
      <c r="B46" s="27" t="s">
        <v>320</v>
      </c>
      <c r="C46" s="28" t="s">
        <v>321</v>
      </c>
      <c r="D46" s="29">
        <v>1.47E-2</v>
      </c>
      <c r="E46" s="27" t="s">
        <v>264</v>
      </c>
      <c r="F46" s="30">
        <v>6.8999999999999999E-3</v>
      </c>
      <c r="G46" s="31" t="s">
        <v>265</v>
      </c>
      <c r="H46" s="30">
        <v>1.35E-2</v>
      </c>
    </row>
    <row r="47" spans="1:8" ht="15">
      <c r="A47" s="20" t="s">
        <v>43</v>
      </c>
      <c r="B47" s="21" t="s">
        <v>322</v>
      </c>
      <c r="C47" s="22" t="s">
        <v>323</v>
      </c>
      <c r="D47" s="23">
        <v>0.74939999999999996</v>
      </c>
      <c r="E47" s="21" t="s">
        <v>267</v>
      </c>
      <c r="F47" s="24">
        <v>0.72109999999999996</v>
      </c>
      <c r="G47" s="25" t="s">
        <v>268</v>
      </c>
      <c r="H47" s="24">
        <v>0.76780000000000004</v>
      </c>
    </row>
    <row r="48" spans="1:8" ht="15">
      <c r="A48" s="26" t="s">
        <v>44</v>
      </c>
      <c r="B48" s="27">
        <v>0</v>
      </c>
      <c r="C48" s="28">
        <v>0</v>
      </c>
      <c r="D48" s="29">
        <v>0</v>
      </c>
      <c r="E48" s="27">
        <v>0</v>
      </c>
      <c r="F48" s="30">
        <v>0</v>
      </c>
      <c r="G48" s="31">
        <v>0</v>
      </c>
      <c r="H48" s="30">
        <v>0</v>
      </c>
    </row>
    <row r="49" spans="1:8" ht="15">
      <c r="A49" s="20" t="s">
        <v>45</v>
      </c>
      <c r="B49" s="21" t="s">
        <v>269</v>
      </c>
      <c r="C49" s="22" t="s">
        <v>270</v>
      </c>
      <c r="D49" s="23">
        <v>0.92120000000000002</v>
      </c>
      <c r="E49" s="21" t="s">
        <v>271</v>
      </c>
      <c r="F49" s="24">
        <v>0.27300000000000002</v>
      </c>
      <c r="G49" s="25" t="s">
        <v>272</v>
      </c>
      <c r="H49" s="24">
        <v>0.1608</v>
      </c>
    </row>
    <row r="50" spans="1:8" ht="15">
      <c r="A50" s="26" t="s">
        <v>46</v>
      </c>
      <c r="B50" s="27" t="s">
        <v>230</v>
      </c>
      <c r="C50" s="28" t="s">
        <v>231</v>
      </c>
      <c r="D50" s="29">
        <v>0.28910000000000002</v>
      </c>
      <c r="E50" s="27">
        <v>422.38</v>
      </c>
      <c r="F50" s="30">
        <v>3.9899999999999998E-2</v>
      </c>
      <c r="G50" s="31">
        <v>327.84</v>
      </c>
      <c r="H50" s="30">
        <v>3.1E-2</v>
      </c>
    </row>
    <row r="51" spans="1:8" ht="15">
      <c r="A51" s="20" t="s">
        <v>47</v>
      </c>
      <c r="B51" s="21" t="s">
        <v>324</v>
      </c>
      <c r="C51" s="22" t="s">
        <v>325</v>
      </c>
      <c r="D51" s="23">
        <v>0.82909999999999995</v>
      </c>
      <c r="E51" s="21" t="s">
        <v>274</v>
      </c>
      <c r="F51" s="24">
        <v>0.51319999999999999</v>
      </c>
      <c r="G51" s="25" t="s">
        <v>275</v>
      </c>
      <c r="H51" s="24">
        <v>0.48620000000000002</v>
      </c>
    </row>
    <row r="52" spans="1:8" ht="15">
      <c r="A52" s="20" t="s">
        <v>48</v>
      </c>
      <c r="B52" s="21" t="s">
        <v>326</v>
      </c>
      <c r="C52" s="32" t="s">
        <v>327</v>
      </c>
      <c r="D52" s="23">
        <v>0.5585</v>
      </c>
      <c r="E52" s="33" t="s">
        <v>278</v>
      </c>
      <c r="F52" s="24">
        <v>9.9900000000000003E-2</v>
      </c>
      <c r="G52" s="34" t="s">
        <v>279</v>
      </c>
      <c r="H52" s="24">
        <v>-0.23380000000000001</v>
      </c>
    </row>
    <row r="53" spans="1:8" ht="15">
      <c r="A53" s="26" t="s">
        <v>49</v>
      </c>
      <c r="B53" s="27" t="s">
        <v>280</v>
      </c>
      <c r="C53" s="28" t="s">
        <v>281</v>
      </c>
      <c r="D53" s="29">
        <v>0.82299999999999995</v>
      </c>
      <c r="E53" s="27">
        <v>0</v>
      </c>
      <c r="F53" s="30">
        <v>0</v>
      </c>
      <c r="G53" s="31">
        <v>0</v>
      </c>
      <c r="H53" s="30">
        <v>0</v>
      </c>
    </row>
    <row r="54" spans="1:8" ht="15">
      <c r="A54" s="26" t="s">
        <v>50</v>
      </c>
      <c r="B54" s="27" t="s">
        <v>282</v>
      </c>
      <c r="C54" s="28" t="s">
        <v>283</v>
      </c>
      <c r="D54" s="29">
        <v>0.97940000000000005</v>
      </c>
      <c r="E54" s="27" t="s">
        <v>284</v>
      </c>
      <c r="F54" s="30">
        <v>3.0999999999999999E-3</v>
      </c>
      <c r="G54" s="31" t="s">
        <v>284</v>
      </c>
      <c r="H54" s="30">
        <v>3.0999999999999999E-3</v>
      </c>
    </row>
    <row r="55" spans="1:8" ht="15">
      <c r="A55" s="26" t="s">
        <v>51</v>
      </c>
      <c r="B55" s="27" t="s">
        <v>285</v>
      </c>
      <c r="C55" s="28">
        <v>0</v>
      </c>
      <c r="D55" s="29">
        <v>0</v>
      </c>
      <c r="E55" s="27">
        <v>0</v>
      </c>
      <c r="F55" s="30">
        <v>0</v>
      </c>
      <c r="G55" s="31">
        <v>0</v>
      </c>
      <c r="H55" s="30">
        <v>0</v>
      </c>
    </row>
    <row r="56" spans="1:8" ht="15">
      <c r="A56" s="20" t="s">
        <v>52</v>
      </c>
      <c r="B56" s="21" t="s">
        <v>287</v>
      </c>
      <c r="C56" s="22" t="s">
        <v>226</v>
      </c>
      <c r="D56" s="23">
        <v>2.1000000000000001E-2</v>
      </c>
      <c r="E56" s="21" t="s">
        <v>288</v>
      </c>
      <c r="F56" s="24">
        <v>-2.8E-3</v>
      </c>
      <c r="G56" s="25" t="s">
        <v>288</v>
      </c>
      <c r="H56" s="24">
        <v>-2.8E-3</v>
      </c>
    </row>
    <row r="57" spans="1:8" ht="15">
      <c r="A57" s="26" t="s">
        <v>53</v>
      </c>
      <c r="B57" s="27" t="s">
        <v>289</v>
      </c>
      <c r="C57" s="28" t="s">
        <v>290</v>
      </c>
      <c r="D57" s="29">
        <v>18.741099999999999</v>
      </c>
      <c r="E57" s="27" t="s">
        <v>291</v>
      </c>
      <c r="F57" s="30">
        <v>14.7441</v>
      </c>
      <c r="G57" s="31" t="s">
        <v>292</v>
      </c>
      <c r="H57" s="30">
        <v>-15.358000000000001</v>
      </c>
    </row>
    <row r="58" spans="1:8" ht="15">
      <c r="A58" s="20" t="s">
        <v>54</v>
      </c>
      <c r="B58" s="21" t="s">
        <v>294</v>
      </c>
      <c r="C58" s="22" t="s">
        <v>295</v>
      </c>
      <c r="D58" s="23">
        <v>0.80989999999999995</v>
      </c>
      <c r="E58" s="21" t="s">
        <v>296</v>
      </c>
      <c r="F58" s="24">
        <v>0.45760000000000001</v>
      </c>
      <c r="G58" s="25" t="s">
        <v>217</v>
      </c>
      <c r="H58" s="24">
        <v>0.45229999999999998</v>
      </c>
    </row>
    <row r="59" spans="1:8" ht="15">
      <c r="A59" s="20" t="s">
        <v>55</v>
      </c>
      <c r="B59" s="21" t="s">
        <v>294</v>
      </c>
      <c r="C59" s="22" t="s">
        <v>328</v>
      </c>
      <c r="D59" s="23">
        <v>0.8528</v>
      </c>
      <c r="E59" s="21" t="s">
        <v>298</v>
      </c>
      <c r="F59" s="24">
        <v>0.43269999999999997</v>
      </c>
      <c r="G59" s="25" t="s">
        <v>299</v>
      </c>
      <c r="H59" s="24">
        <v>0.45540000000000003</v>
      </c>
    </row>
    <row r="60" spans="1:8" ht="15">
      <c r="A60" s="20" t="s">
        <v>56</v>
      </c>
      <c r="B60" s="21" t="s">
        <v>329</v>
      </c>
      <c r="C60" s="22" t="s">
        <v>330</v>
      </c>
      <c r="D60" s="23">
        <v>4.7077999999999998</v>
      </c>
      <c r="E60" s="21" t="s">
        <v>301</v>
      </c>
      <c r="F60" s="24">
        <v>3.8046000000000002</v>
      </c>
      <c r="G60" s="25" t="s">
        <v>302</v>
      </c>
      <c r="H60" s="24">
        <v>5.9306000000000001</v>
      </c>
    </row>
    <row r="61" spans="1:8" ht="15">
      <c r="A61" s="20" t="s">
        <v>57</v>
      </c>
      <c r="B61" s="21" t="s">
        <v>331</v>
      </c>
      <c r="C61" s="22" t="s">
        <v>332</v>
      </c>
      <c r="D61" s="23">
        <v>0.62329999999999997</v>
      </c>
      <c r="E61" s="21" t="s">
        <v>305</v>
      </c>
      <c r="F61" s="24">
        <v>-0.36</v>
      </c>
      <c r="G61" s="25" t="s">
        <v>306</v>
      </c>
      <c r="H61" s="24">
        <v>-0.56310000000000004</v>
      </c>
    </row>
    <row r="62" spans="1:8" ht="15">
      <c r="A62" s="20" t="s">
        <v>58</v>
      </c>
      <c r="B62" s="21" t="s">
        <v>308</v>
      </c>
      <c r="C62" s="22" t="s">
        <v>309</v>
      </c>
      <c r="D62" s="23">
        <v>0.96020000000000005</v>
      </c>
      <c r="E62" s="21" t="s">
        <v>310</v>
      </c>
      <c r="F62" s="24">
        <v>4.1999999999999997E-3</v>
      </c>
      <c r="G62" s="25" t="s">
        <v>311</v>
      </c>
      <c r="H62" s="24">
        <v>3.8999999999999998E-3</v>
      </c>
    </row>
    <row r="63" spans="1:8" ht="15.75" thickBot="1">
      <c r="A63" s="35" t="s">
        <v>59</v>
      </c>
      <c r="B63" s="36">
        <v>34.880000000000003</v>
      </c>
      <c r="C63" s="37">
        <v>38.65</v>
      </c>
      <c r="D63" s="38">
        <v>0.2611</v>
      </c>
      <c r="E63" s="36">
        <v>0.18</v>
      </c>
      <c r="F63" s="39">
        <v>5.1000000000000004E-3</v>
      </c>
      <c r="G63" s="40">
        <v>0.15</v>
      </c>
      <c r="H63" s="39">
        <v>4.3E-3</v>
      </c>
    </row>
    <row r="64" spans="1:8"/>
  </sheetData>
  <mergeCells count="2">
    <mergeCell ref="A1:H1"/>
    <mergeCell ref="A2:H2"/>
  </mergeCells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opLeftCell="A3" workbookViewId="0">
      <selection activeCell="D8" sqref="D8"/>
    </sheetView>
  </sheetViews>
  <sheetFormatPr defaultRowHeight="15"/>
  <cols>
    <col min="1" max="1" width="3.85546875" bestFit="1" customWidth="1"/>
    <col min="2" max="2" width="28.85546875" bestFit="1" customWidth="1"/>
    <col min="3" max="4" width="11.7109375" bestFit="1" customWidth="1"/>
    <col min="5" max="5" width="8.85546875" bestFit="1" customWidth="1"/>
  </cols>
  <sheetData>
    <row r="1" spans="1:5" ht="15.75">
      <c r="A1" s="119" t="s">
        <v>60</v>
      </c>
      <c r="B1" s="119"/>
      <c r="C1" s="119"/>
      <c r="D1" s="119"/>
      <c r="E1" s="119"/>
    </row>
    <row r="2" spans="1:5" ht="15.75">
      <c r="A2" s="120" t="s">
        <v>61</v>
      </c>
      <c r="B2" s="120"/>
      <c r="C2" s="120"/>
      <c r="D2" s="120"/>
      <c r="E2" s="120"/>
    </row>
    <row r="3" spans="1:5" ht="15.75" thickBot="1">
      <c r="A3" s="41"/>
      <c r="B3" s="41"/>
      <c r="C3" s="41"/>
      <c r="D3" s="41"/>
      <c r="E3" s="41"/>
    </row>
    <row r="4" spans="1:5" ht="51.75" thickBot="1">
      <c r="A4" s="42" t="s">
        <v>62</v>
      </c>
      <c r="B4" s="43" t="s">
        <v>63</v>
      </c>
      <c r="C4" s="44" t="s">
        <v>1</v>
      </c>
      <c r="D4" s="44" t="s">
        <v>64</v>
      </c>
      <c r="E4" s="45" t="s">
        <v>65</v>
      </c>
    </row>
    <row r="5" spans="1:5" ht="15.75" thickBot="1">
      <c r="A5" s="46">
        <v>1</v>
      </c>
      <c r="B5" s="47" t="s">
        <v>66</v>
      </c>
      <c r="C5" s="113">
        <f>SUM(C6:C9)</f>
        <v>1071747</v>
      </c>
      <c r="D5" s="48">
        <f>SUM(D6:D9)</f>
        <v>723769.22</v>
      </c>
      <c r="E5" s="49">
        <f t="shared" ref="E5:E12" si="0">D5/C5*100</f>
        <v>67.531723438460759</v>
      </c>
    </row>
    <row r="6" spans="1:5">
      <c r="A6" s="50">
        <v>2</v>
      </c>
      <c r="B6" s="51" t="s">
        <v>67</v>
      </c>
      <c r="C6" s="114">
        <v>576181</v>
      </c>
      <c r="D6" s="115">
        <v>458648.27</v>
      </c>
      <c r="E6" s="54">
        <f t="shared" si="0"/>
        <v>79.601422122562184</v>
      </c>
    </row>
    <row r="7" spans="1:5">
      <c r="A7" s="55">
        <v>3</v>
      </c>
      <c r="B7" s="56" t="s">
        <v>68</v>
      </c>
      <c r="C7" s="57">
        <v>460257</v>
      </c>
      <c r="D7" s="116">
        <v>82640.97</v>
      </c>
      <c r="E7" s="58">
        <f t="shared" si="0"/>
        <v>17.955396658823222</v>
      </c>
    </row>
    <row r="8" spans="1:5">
      <c r="A8" s="55">
        <v>4</v>
      </c>
      <c r="B8" s="56" t="s">
        <v>69</v>
      </c>
      <c r="C8" s="57">
        <v>35220</v>
      </c>
      <c r="D8" s="116">
        <v>27522.54</v>
      </c>
      <c r="E8" s="58">
        <f t="shared" si="0"/>
        <v>78.144633730834755</v>
      </c>
    </row>
    <row r="9" spans="1:5" ht="15.75" thickBot="1">
      <c r="A9" s="59">
        <v>5</v>
      </c>
      <c r="B9" s="60" t="s">
        <v>70</v>
      </c>
      <c r="C9" s="61">
        <v>89</v>
      </c>
      <c r="D9" s="66">
        <v>154957.44</v>
      </c>
      <c r="E9" s="62">
        <f t="shared" si="0"/>
        <v>174109.48314606742</v>
      </c>
    </row>
    <row r="10" spans="1:5" ht="15.75" thickBot="1">
      <c r="A10" s="63">
        <v>6</v>
      </c>
      <c r="B10" s="64" t="s">
        <v>71</v>
      </c>
      <c r="C10" s="48">
        <f>SUM(C11:C12)</f>
        <v>1743850.8</v>
      </c>
      <c r="D10" s="48">
        <f>SUM(D11:D12)</f>
        <v>1296278.77</v>
      </c>
      <c r="E10" s="49">
        <f t="shared" si="0"/>
        <v>74.334270454788907</v>
      </c>
    </row>
    <row r="11" spans="1:5">
      <c r="A11" s="50">
        <v>7</v>
      </c>
      <c r="B11" s="51" t="s">
        <v>72</v>
      </c>
      <c r="C11" s="52">
        <v>845420.8</v>
      </c>
      <c r="D11" s="53">
        <v>646742.05000000005</v>
      </c>
      <c r="E11" s="54">
        <f t="shared" si="0"/>
        <v>76.49942490177672</v>
      </c>
    </row>
    <row r="12" spans="1:5" ht="15.75" thickBot="1">
      <c r="A12" s="59">
        <v>8</v>
      </c>
      <c r="B12" s="65" t="s">
        <v>73</v>
      </c>
      <c r="C12" s="66">
        <v>898430</v>
      </c>
      <c r="D12" s="66">
        <v>649536.72</v>
      </c>
      <c r="E12" s="62">
        <f t="shared" si="0"/>
        <v>72.296864530347378</v>
      </c>
    </row>
    <row r="13" spans="1:5" ht="15.75" thickBot="1">
      <c r="A13" s="67">
        <v>9</v>
      </c>
      <c r="B13" s="68" t="s">
        <v>74</v>
      </c>
      <c r="C13" s="69"/>
      <c r="D13" s="70">
        <f>(D5-D10)</f>
        <v>-572509.55000000005</v>
      </c>
      <c r="E13" s="69"/>
    </row>
    <row r="14" spans="1:5">
      <c r="A14" s="41"/>
      <c r="B14" s="71"/>
      <c r="C14" s="41"/>
      <c r="D14" s="41"/>
      <c r="E14" s="41"/>
    </row>
    <row r="15" spans="1:5" ht="15.75" thickBot="1">
      <c r="A15" s="41"/>
      <c r="B15" s="71"/>
      <c r="C15" s="41"/>
      <c r="D15" s="41"/>
      <c r="E15" s="41"/>
    </row>
    <row r="16" spans="1:5" ht="51.75" thickBot="1">
      <c r="A16" s="121" t="s">
        <v>75</v>
      </c>
      <c r="B16" s="122"/>
      <c r="C16" s="44" t="s">
        <v>1</v>
      </c>
      <c r="D16" s="44" t="s">
        <v>64</v>
      </c>
      <c r="E16" s="72" t="s">
        <v>65</v>
      </c>
    </row>
    <row r="17" spans="1:5" ht="15.75" thickBot="1">
      <c r="A17" s="41"/>
      <c r="B17" s="71"/>
      <c r="C17" s="41"/>
      <c r="D17" s="41"/>
      <c r="E17" s="41"/>
    </row>
    <row r="18" spans="1:5" ht="15.75" thickBot="1">
      <c r="A18" s="73"/>
      <c r="B18" s="74" t="s">
        <v>76</v>
      </c>
      <c r="C18" s="75">
        <f>SUM(C19:C21)</f>
        <v>0</v>
      </c>
      <c r="D18" s="75">
        <f>SUM(D19:D21)</f>
        <v>0</v>
      </c>
      <c r="E18" s="76" t="e">
        <f t="shared" ref="E18:E23" si="1">D18/C18*100</f>
        <v>#DIV/0!</v>
      </c>
    </row>
    <row r="19" spans="1:5">
      <c r="A19" s="77"/>
      <c r="B19" s="78" t="s">
        <v>77</v>
      </c>
      <c r="C19" s="79"/>
      <c r="D19" s="79"/>
      <c r="E19" s="54" t="e">
        <f t="shared" si="1"/>
        <v>#DIV/0!</v>
      </c>
    </row>
    <row r="20" spans="1:5">
      <c r="A20" s="80"/>
      <c r="B20" s="81" t="s">
        <v>78</v>
      </c>
      <c r="C20" s="82"/>
      <c r="D20" s="82"/>
      <c r="E20" s="58" t="e">
        <f t="shared" si="1"/>
        <v>#DIV/0!</v>
      </c>
    </row>
    <row r="21" spans="1:5" ht="15.75" thickBot="1">
      <c r="A21" s="83"/>
      <c r="B21" s="84" t="s">
        <v>79</v>
      </c>
      <c r="C21" s="85"/>
      <c r="D21" s="85"/>
      <c r="E21" s="86" t="e">
        <f t="shared" si="1"/>
        <v>#DIV/0!</v>
      </c>
    </row>
    <row r="22" spans="1:5" ht="15.75" thickBot="1">
      <c r="A22" s="73"/>
      <c r="B22" s="74" t="s">
        <v>80</v>
      </c>
      <c r="C22" s="87">
        <v>844533.8</v>
      </c>
      <c r="D22" s="87">
        <v>382673.5</v>
      </c>
      <c r="E22" s="76">
        <f t="shared" si="1"/>
        <v>45.311803979899913</v>
      </c>
    </row>
    <row r="23" spans="1:5" ht="15.75" thickBot="1">
      <c r="A23" s="88"/>
      <c r="B23" s="89" t="s">
        <v>81</v>
      </c>
      <c r="C23" s="90"/>
      <c r="D23" s="90"/>
      <c r="E23" s="91" t="e">
        <f t="shared" si="1"/>
        <v>#DIV/0!</v>
      </c>
    </row>
    <row r="24" spans="1:5" ht="15.75" thickBot="1">
      <c r="A24" s="92"/>
      <c r="B24" s="93" t="s">
        <v>56</v>
      </c>
      <c r="C24" s="94">
        <f>SUM(C18-C22)</f>
        <v>-844533.8</v>
      </c>
      <c r="D24" s="94">
        <f>SUM(D18-D22)</f>
        <v>-382673.5</v>
      </c>
      <c r="E24" s="95" t="s">
        <v>82</v>
      </c>
    </row>
    <row r="25" spans="1:5" ht="15.75" thickBot="1">
      <c r="A25" s="41"/>
      <c r="B25" s="71"/>
      <c r="C25" s="41"/>
      <c r="D25" s="41"/>
      <c r="E25" s="41"/>
    </row>
    <row r="26" spans="1:5" ht="51.75" thickBot="1">
      <c r="A26" s="121" t="s">
        <v>83</v>
      </c>
      <c r="B26" s="122"/>
      <c r="C26" s="44" t="s">
        <v>1</v>
      </c>
      <c r="D26" s="44" t="s">
        <v>64</v>
      </c>
      <c r="E26" s="72" t="s">
        <v>65</v>
      </c>
    </row>
    <row r="27" spans="1:5" ht="15.75" thickBot="1">
      <c r="A27" s="41"/>
      <c r="B27" s="71"/>
      <c r="C27" s="41"/>
      <c r="D27" s="41"/>
      <c r="E27" s="41"/>
    </row>
    <row r="28" spans="1:5" ht="15.75" thickBot="1">
      <c r="A28" s="73"/>
      <c r="B28" s="74" t="s">
        <v>84</v>
      </c>
      <c r="C28" s="75">
        <f>SUM(C29:C30)</f>
        <v>0</v>
      </c>
      <c r="D28" s="75">
        <f>SUM(D29:D30)</f>
        <v>0</v>
      </c>
      <c r="E28" s="96" t="e">
        <f>D28/C28*100</f>
        <v>#DIV/0!</v>
      </c>
    </row>
    <row r="29" spans="1:5">
      <c r="A29" s="77"/>
      <c r="B29" s="97" t="s">
        <v>85</v>
      </c>
      <c r="C29" s="79"/>
      <c r="D29" s="98"/>
      <c r="E29" s="99" t="e">
        <f>D29/C29*100</f>
        <v>#DIV/0!</v>
      </c>
    </row>
    <row r="30" spans="1:5" ht="15.75" thickBot="1">
      <c r="A30" s="100"/>
      <c r="B30" s="101" t="s">
        <v>86</v>
      </c>
      <c r="C30" s="102"/>
      <c r="D30" s="66"/>
      <c r="E30" s="103">
        <v>0</v>
      </c>
    </row>
    <row r="31" spans="1:5" ht="15.75" thickBot="1">
      <c r="A31" s="73"/>
      <c r="B31" s="74" t="s">
        <v>87</v>
      </c>
      <c r="C31" s="87">
        <v>898430</v>
      </c>
      <c r="D31" s="104">
        <v>246679.3</v>
      </c>
      <c r="E31" s="105">
        <f>D31/C31*100</f>
        <v>27.45670781251739</v>
      </c>
    </row>
    <row r="32" spans="1:5" ht="15.75" thickBot="1">
      <c r="A32" s="88"/>
      <c r="B32" s="89" t="s">
        <v>81</v>
      </c>
      <c r="C32" s="90"/>
      <c r="D32" s="106"/>
      <c r="E32" s="107" t="e">
        <f>D32/C32*100</f>
        <v>#DIV/0!</v>
      </c>
    </row>
    <row r="33" spans="1:5" ht="15.75" thickBot="1">
      <c r="A33" s="92"/>
      <c r="B33" s="93" t="s">
        <v>88</v>
      </c>
      <c r="C33" s="94">
        <f>SUM(C28-C31)</f>
        <v>-898430</v>
      </c>
      <c r="D33" s="94">
        <f>SUM(D28-D31)</f>
        <v>-246679.3</v>
      </c>
      <c r="E33" s="95" t="s">
        <v>82</v>
      </c>
    </row>
    <row r="34" spans="1:5" ht="15.75" thickBot="1">
      <c r="A34" s="41"/>
      <c r="B34" s="71"/>
      <c r="C34" s="108"/>
      <c r="D34" s="41"/>
      <c r="E34" s="108"/>
    </row>
    <row r="35" spans="1:5" ht="15.75" thickBot="1">
      <c r="A35" s="109"/>
      <c r="B35" s="110" t="s">
        <v>74</v>
      </c>
      <c r="C35" s="111"/>
      <c r="D35" s="112">
        <f>SUM(D24+D33)</f>
        <v>-629352.80000000005</v>
      </c>
      <c r="E35" s="111"/>
    </row>
  </sheetData>
  <mergeCells count="4">
    <mergeCell ref="A1:E1"/>
    <mergeCell ref="A2:E2"/>
    <mergeCell ref="A16:B16"/>
    <mergeCell ref="A26:B2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5"/>
  <sheetViews>
    <sheetView topLeftCell="A5" workbookViewId="0">
      <selection activeCell="I64" sqref="C7:I64"/>
    </sheetView>
  </sheetViews>
  <sheetFormatPr defaultRowHeight="15"/>
  <cols>
    <col min="1" max="1" width="7" bestFit="1" customWidth="1"/>
    <col min="2" max="2" width="41.28515625" bestFit="1" customWidth="1"/>
    <col min="3" max="3" width="14.85546875" bestFit="1" customWidth="1"/>
    <col min="4" max="4" width="18.140625" bestFit="1" customWidth="1"/>
    <col min="5" max="5" width="14.85546875" bestFit="1" customWidth="1"/>
    <col min="6" max="6" width="13.7109375" bestFit="1" customWidth="1"/>
    <col min="7" max="7" width="14.85546875" bestFit="1" customWidth="1"/>
    <col min="8" max="8" width="16.28515625" bestFit="1" customWidth="1"/>
    <col min="9" max="9" width="14.85546875" bestFit="1" customWidth="1"/>
    <col min="10" max="10" width="2.28515625" bestFit="1" customWidth="1"/>
  </cols>
  <sheetData>
    <row r="2" spans="1:10">
      <c r="A2" t="s">
        <v>89</v>
      </c>
      <c r="B2" t="s">
        <v>90</v>
      </c>
      <c r="C2" t="s">
        <v>91</v>
      </c>
      <c r="D2" t="s">
        <v>92</v>
      </c>
      <c r="E2" t="s">
        <v>93</v>
      </c>
      <c r="G2" t="s">
        <v>94</v>
      </c>
      <c r="H2" t="s">
        <v>95</v>
      </c>
      <c r="I2" t="s">
        <v>96</v>
      </c>
      <c r="J2" t="s">
        <v>97</v>
      </c>
    </row>
    <row r="3" spans="1:10">
      <c r="B3" t="s">
        <v>98</v>
      </c>
      <c r="C3" t="s">
        <v>99</v>
      </c>
      <c r="D3" t="s">
        <v>100</v>
      </c>
      <c r="E3" t="s">
        <v>101</v>
      </c>
      <c r="F3" t="s">
        <v>102</v>
      </c>
      <c r="I3" t="s">
        <v>103</v>
      </c>
      <c r="J3">
        <v>1</v>
      </c>
    </row>
    <row r="5" spans="1:10">
      <c r="A5" t="s">
        <v>104</v>
      </c>
      <c r="B5" t="s">
        <v>105</v>
      </c>
      <c r="C5" t="s">
        <v>106</v>
      </c>
      <c r="D5" t="s">
        <v>107</v>
      </c>
      <c r="E5" t="s">
        <v>108</v>
      </c>
      <c r="F5" t="s">
        <v>109</v>
      </c>
      <c r="G5" t="s">
        <v>110</v>
      </c>
      <c r="H5" t="s">
        <v>111</v>
      </c>
      <c r="I5" t="s">
        <v>112</v>
      </c>
    </row>
    <row r="7" spans="1:10">
      <c r="A7" t="s">
        <v>113</v>
      </c>
      <c r="B7" t="s">
        <v>2</v>
      </c>
      <c r="C7" s="123" t="s">
        <v>114</v>
      </c>
      <c r="D7" s="123" t="s">
        <v>115</v>
      </c>
      <c r="E7" s="123">
        <v>0.93189999999999995</v>
      </c>
      <c r="F7" s="123" t="s">
        <v>116</v>
      </c>
      <c r="G7" s="123">
        <v>0.88160000000000005</v>
      </c>
      <c r="H7" s="123" t="s">
        <v>117</v>
      </c>
      <c r="I7" s="123">
        <v>1.0401</v>
      </c>
    </row>
    <row r="8" spans="1:10">
      <c r="A8">
        <v>2</v>
      </c>
      <c r="B8" t="s">
        <v>3</v>
      </c>
      <c r="C8" s="123" t="s">
        <v>118</v>
      </c>
      <c r="D8" s="123" t="s">
        <v>119</v>
      </c>
      <c r="E8" s="123">
        <v>1.0193000000000001</v>
      </c>
      <c r="F8" s="123" t="s">
        <v>120</v>
      </c>
      <c r="G8" s="123">
        <v>0.99590000000000001</v>
      </c>
      <c r="H8" s="123" t="s">
        <v>121</v>
      </c>
      <c r="I8" s="123">
        <v>1.1031</v>
      </c>
    </row>
    <row r="9" spans="1:10">
      <c r="A9">
        <v>3</v>
      </c>
      <c r="B9" t="s">
        <v>4</v>
      </c>
      <c r="C9" s="123" t="s">
        <v>122</v>
      </c>
      <c r="D9" s="123" t="s">
        <v>123</v>
      </c>
      <c r="E9" s="123">
        <v>0.91149999999999998</v>
      </c>
      <c r="F9" s="123" t="s">
        <v>124</v>
      </c>
      <c r="G9" s="123">
        <v>0.64439999999999997</v>
      </c>
      <c r="H9" s="123" t="s">
        <v>125</v>
      </c>
      <c r="I9" s="123">
        <v>1.2539</v>
      </c>
    </row>
    <row r="10" spans="1:10">
      <c r="A10">
        <v>4</v>
      </c>
      <c r="B10" t="s">
        <v>5</v>
      </c>
      <c r="C10" s="123" t="s">
        <v>126</v>
      </c>
      <c r="D10" s="123" t="s">
        <v>127</v>
      </c>
      <c r="E10" s="123">
        <v>0.86370000000000002</v>
      </c>
      <c r="F10" s="123" t="s">
        <v>128</v>
      </c>
      <c r="G10" s="123">
        <v>0.88170000000000004</v>
      </c>
      <c r="H10" s="123" t="s">
        <v>129</v>
      </c>
      <c r="I10" s="123">
        <v>1.2622</v>
      </c>
    </row>
    <row r="11" spans="1:10">
      <c r="A11">
        <v>5</v>
      </c>
      <c r="B11" t="s">
        <v>6</v>
      </c>
      <c r="C11" s="123" t="s">
        <v>130</v>
      </c>
      <c r="D11" s="123" t="s">
        <v>130</v>
      </c>
      <c r="E11" s="123">
        <v>1</v>
      </c>
      <c r="F11" s="123" t="s">
        <v>131</v>
      </c>
      <c r="G11" s="123">
        <v>0.8629</v>
      </c>
      <c r="H11" s="123" t="s">
        <v>132</v>
      </c>
      <c r="I11" s="123">
        <v>1.1865000000000001</v>
      </c>
    </row>
    <row r="12" spans="1:10">
      <c r="A12">
        <v>6</v>
      </c>
      <c r="B12" t="s">
        <v>7</v>
      </c>
      <c r="C12" s="123" t="s">
        <v>133</v>
      </c>
      <c r="D12" s="123" t="s">
        <v>134</v>
      </c>
      <c r="E12" s="123">
        <v>0.67300000000000004</v>
      </c>
      <c r="F12" s="123" t="s">
        <v>135</v>
      </c>
      <c r="G12" s="123">
        <v>0.4476</v>
      </c>
      <c r="H12" s="123" t="s">
        <v>136</v>
      </c>
      <c r="I12" s="123">
        <v>0.58020000000000005</v>
      </c>
    </row>
    <row r="13" spans="1:10">
      <c r="A13">
        <v>7</v>
      </c>
      <c r="B13" t="s">
        <v>8</v>
      </c>
      <c r="C13" s="123" t="s">
        <v>137</v>
      </c>
      <c r="D13" s="123" t="s">
        <v>138</v>
      </c>
      <c r="E13" s="123">
        <v>0.97550000000000003</v>
      </c>
      <c r="F13" s="123" t="s">
        <v>139</v>
      </c>
      <c r="G13" s="123">
        <v>0.92979999999999996</v>
      </c>
      <c r="H13" s="123" t="s">
        <v>140</v>
      </c>
      <c r="I13" s="123">
        <v>0.92889999999999995</v>
      </c>
    </row>
    <row r="14" spans="1:10">
      <c r="A14">
        <v>8</v>
      </c>
      <c r="B14" t="s">
        <v>9</v>
      </c>
      <c r="C14" s="123" t="s">
        <v>141</v>
      </c>
      <c r="D14" s="123" t="s">
        <v>142</v>
      </c>
      <c r="E14" s="123">
        <v>1.0325</v>
      </c>
      <c r="F14" s="123" t="s">
        <v>143</v>
      </c>
      <c r="G14" s="123">
        <v>1.0065</v>
      </c>
      <c r="H14" s="123" t="s">
        <v>144</v>
      </c>
      <c r="I14" s="123">
        <v>1.0582</v>
      </c>
    </row>
    <row r="15" spans="1:10">
      <c r="A15">
        <v>9</v>
      </c>
      <c r="B15" t="s">
        <v>10</v>
      </c>
      <c r="C15" s="123" t="s">
        <v>145</v>
      </c>
      <c r="D15" s="123" t="s">
        <v>146</v>
      </c>
      <c r="E15" s="123">
        <v>0.88870000000000005</v>
      </c>
      <c r="F15" s="123" t="s">
        <v>147</v>
      </c>
      <c r="G15" s="123">
        <v>0.97819999999999996</v>
      </c>
      <c r="H15" s="123" t="s">
        <v>148</v>
      </c>
      <c r="I15" s="123">
        <v>1.2070000000000001</v>
      </c>
    </row>
    <row r="16" spans="1:10">
      <c r="A16">
        <v>10</v>
      </c>
      <c r="B16" t="s">
        <v>11</v>
      </c>
      <c r="C16" s="123" t="s">
        <v>149</v>
      </c>
      <c r="D16" s="123" t="s">
        <v>150</v>
      </c>
      <c r="E16" s="123">
        <v>0.96089999999999998</v>
      </c>
      <c r="F16" s="123" t="s">
        <v>151</v>
      </c>
      <c r="G16" s="123">
        <v>0.88880000000000003</v>
      </c>
      <c r="H16" s="123" t="s">
        <v>152</v>
      </c>
      <c r="I16" s="123">
        <v>0.87560000000000004</v>
      </c>
    </row>
    <row r="17" spans="1:9">
      <c r="A17">
        <v>11</v>
      </c>
      <c r="B17" t="s">
        <v>12</v>
      </c>
      <c r="C17" s="123" t="s">
        <v>153</v>
      </c>
      <c r="D17" s="123" t="s">
        <v>154</v>
      </c>
      <c r="E17" s="123">
        <v>1.0401</v>
      </c>
      <c r="F17" s="123" t="s">
        <v>155</v>
      </c>
      <c r="G17" s="123">
        <v>0.62629999999999997</v>
      </c>
      <c r="H17" s="123" t="s">
        <v>156</v>
      </c>
      <c r="I17" s="123">
        <v>2.2551999999999999</v>
      </c>
    </row>
    <row r="18" spans="1:9">
      <c r="A18">
        <v>12</v>
      </c>
      <c r="B18" t="s">
        <v>13</v>
      </c>
      <c r="C18" s="123" t="s">
        <v>157</v>
      </c>
      <c r="D18" s="123" t="s">
        <v>158</v>
      </c>
      <c r="E18" s="123">
        <v>0.7379</v>
      </c>
      <c r="F18" s="123" t="s">
        <v>159</v>
      </c>
      <c r="G18" s="123">
        <v>1.2162999999999999</v>
      </c>
      <c r="H18" s="123" t="s">
        <v>160</v>
      </c>
      <c r="I18" s="123">
        <v>2.2235</v>
      </c>
    </row>
    <row r="19" spans="1:9">
      <c r="A19" t="s">
        <v>161</v>
      </c>
      <c r="B19" t="s">
        <v>14</v>
      </c>
      <c r="C19" s="123" t="s">
        <v>162</v>
      </c>
      <c r="D19" s="123" t="s">
        <v>163</v>
      </c>
      <c r="E19" s="123">
        <v>0.50439999999999996</v>
      </c>
      <c r="F19" s="123" t="s">
        <v>164</v>
      </c>
      <c r="G19" s="123">
        <v>0.47460000000000002</v>
      </c>
      <c r="H19" s="123" t="s">
        <v>165</v>
      </c>
      <c r="I19" s="123">
        <v>0.377</v>
      </c>
    </row>
    <row r="20" spans="1:9">
      <c r="A20">
        <v>14</v>
      </c>
      <c r="B20" t="s">
        <v>166</v>
      </c>
      <c r="C20" s="123" t="s">
        <v>167</v>
      </c>
      <c r="D20" s="123" t="s">
        <v>168</v>
      </c>
      <c r="E20" s="123">
        <v>1.0415000000000001</v>
      </c>
      <c r="F20" s="123" t="s">
        <v>169</v>
      </c>
      <c r="G20" s="123">
        <v>0.75060000000000004</v>
      </c>
      <c r="H20" s="123" t="s">
        <v>170</v>
      </c>
      <c r="I20" s="123">
        <v>0.62829999999999997</v>
      </c>
    </row>
    <row r="21" spans="1:9">
      <c r="A21">
        <v>15</v>
      </c>
      <c r="B21" t="s">
        <v>16</v>
      </c>
      <c r="C21" s="123" t="s">
        <v>171</v>
      </c>
      <c r="D21" s="123" t="s">
        <v>172</v>
      </c>
      <c r="E21" s="123">
        <v>0.97489999999999999</v>
      </c>
      <c r="F21" s="123" t="s">
        <v>173</v>
      </c>
      <c r="G21" s="123">
        <v>0.99850000000000005</v>
      </c>
      <c r="H21" s="123" t="s">
        <v>174</v>
      </c>
      <c r="I21" s="123">
        <v>0.91930000000000001</v>
      </c>
    </row>
    <row r="22" spans="1:9">
      <c r="A22">
        <v>16</v>
      </c>
      <c r="B22" t="s">
        <v>17</v>
      </c>
      <c r="C22" s="123" t="s">
        <v>175</v>
      </c>
      <c r="D22" s="123" t="s">
        <v>176</v>
      </c>
      <c r="E22" s="123">
        <v>0.66139999999999999</v>
      </c>
      <c r="F22" s="123" t="s">
        <v>177</v>
      </c>
      <c r="G22" s="123">
        <v>1.2403999999999999</v>
      </c>
      <c r="H22" s="123" t="s">
        <v>178</v>
      </c>
      <c r="I22" s="123">
        <v>1.1243000000000001</v>
      </c>
    </row>
    <row r="23" spans="1:9">
      <c r="A23">
        <v>17</v>
      </c>
      <c r="B23" t="s">
        <v>18</v>
      </c>
      <c r="C23" s="123" t="s">
        <v>179</v>
      </c>
      <c r="D23" s="123" t="s">
        <v>180</v>
      </c>
      <c r="E23" s="123">
        <v>0.98319999999999996</v>
      </c>
      <c r="F23" s="123" t="s">
        <v>181</v>
      </c>
      <c r="G23" s="123">
        <v>0.72989999999999999</v>
      </c>
      <c r="H23" s="123" t="s">
        <v>182</v>
      </c>
      <c r="I23" s="123">
        <v>0.249</v>
      </c>
    </row>
    <row r="24" spans="1:9">
      <c r="A24">
        <v>18</v>
      </c>
      <c r="B24" t="s">
        <v>19</v>
      </c>
      <c r="C24" s="123" t="s">
        <v>183</v>
      </c>
      <c r="D24" s="123" t="s">
        <v>184</v>
      </c>
      <c r="E24" s="123">
        <v>0.10539999999999999</v>
      </c>
      <c r="F24" s="123" t="s">
        <v>185</v>
      </c>
      <c r="G24" s="123">
        <v>7.5899999999999995E-2</v>
      </c>
      <c r="H24" s="123" t="s">
        <v>186</v>
      </c>
      <c r="I24" s="123">
        <v>4.5699999999999998E-2</v>
      </c>
    </row>
    <row r="25" spans="1:9">
      <c r="A25">
        <v>19</v>
      </c>
      <c r="B25" t="s">
        <v>20</v>
      </c>
      <c r="C25" s="123" t="s">
        <v>187</v>
      </c>
      <c r="D25" s="123" t="s">
        <v>188</v>
      </c>
      <c r="E25" s="123">
        <v>0.67889999999999995</v>
      </c>
      <c r="F25" s="123" t="s">
        <v>189</v>
      </c>
      <c r="G25" s="123">
        <v>0.77810000000000001</v>
      </c>
      <c r="H25" s="123" t="s">
        <v>190</v>
      </c>
      <c r="I25" s="123">
        <v>1.2639</v>
      </c>
    </row>
    <row r="26" spans="1:9">
      <c r="A26" t="s">
        <v>191</v>
      </c>
      <c r="B26" t="s">
        <v>21</v>
      </c>
      <c r="C26" s="123" t="s">
        <v>192</v>
      </c>
      <c r="D26" s="123" t="s">
        <v>193</v>
      </c>
      <c r="E26" s="123">
        <v>0.81699999999999995</v>
      </c>
      <c r="F26" s="123" t="s">
        <v>194</v>
      </c>
      <c r="G26" s="123">
        <v>0.77229999999999999</v>
      </c>
      <c r="H26" s="123" t="s">
        <v>195</v>
      </c>
      <c r="I26" s="123">
        <v>0.86199999999999999</v>
      </c>
    </row>
    <row r="27" spans="1:9">
      <c r="A27">
        <v>21</v>
      </c>
      <c r="B27" t="s">
        <v>22</v>
      </c>
      <c r="C27" s="123" t="s">
        <v>196</v>
      </c>
      <c r="D27" s="123" t="s">
        <v>197</v>
      </c>
      <c r="E27" s="123">
        <v>0.99739999999999995</v>
      </c>
      <c r="F27" s="123" t="s">
        <v>198</v>
      </c>
      <c r="G27" s="123">
        <v>0.91820000000000002</v>
      </c>
      <c r="H27" s="123" t="s">
        <v>199</v>
      </c>
      <c r="I27" s="123">
        <v>1.0753999999999999</v>
      </c>
    </row>
    <row r="28" spans="1:9">
      <c r="A28" t="s">
        <v>200</v>
      </c>
      <c r="B28" t="s">
        <v>23</v>
      </c>
      <c r="C28" s="123" t="s">
        <v>201</v>
      </c>
      <c r="D28" s="123" t="s">
        <v>202</v>
      </c>
      <c r="E28" s="123">
        <v>0.86650000000000005</v>
      </c>
      <c r="F28" s="123" t="s">
        <v>203</v>
      </c>
      <c r="G28" s="123">
        <v>0.81230000000000002</v>
      </c>
      <c r="H28" s="123" t="s">
        <v>204</v>
      </c>
      <c r="I28" s="123">
        <v>0.92049999999999998</v>
      </c>
    </row>
    <row r="29" spans="1:9">
      <c r="A29">
        <v>23</v>
      </c>
      <c r="B29" t="s">
        <v>24</v>
      </c>
      <c r="C29" s="123" t="s">
        <v>205</v>
      </c>
      <c r="D29" s="123" t="s">
        <v>206</v>
      </c>
      <c r="E29" s="123">
        <v>0.9869</v>
      </c>
      <c r="F29" s="123" t="s">
        <v>207</v>
      </c>
      <c r="G29" s="123">
        <v>0.2155</v>
      </c>
      <c r="H29" s="123" t="s">
        <v>208</v>
      </c>
      <c r="I29" s="123">
        <v>0.18179999999999999</v>
      </c>
    </row>
    <row r="30" spans="1:9">
      <c r="A30">
        <v>24</v>
      </c>
      <c r="B30" t="s">
        <v>25</v>
      </c>
      <c r="C30" s="123">
        <v>11</v>
      </c>
      <c r="D30" s="123">
        <v>11</v>
      </c>
      <c r="E30" s="123">
        <v>1</v>
      </c>
      <c r="F30" s="123">
        <v>0</v>
      </c>
      <c r="G30" s="123">
        <v>0</v>
      </c>
      <c r="H30" s="123">
        <v>0</v>
      </c>
      <c r="I30" s="123">
        <v>0</v>
      </c>
    </row>
    <row r="31" spans="1:9">
      <c r="A31">
        <v>25</v>
      </c>
      <c r="B31" t="s">
        <v>26</v>
      </c>
      <c r="C31" s="123" t="s">
        <v>209</v>
      </c>
      <c r="D31" s="123" t="s">
        <v>210</v>
      </c>
      <c r="E31" s="123">
        <v>1</v>
      </c>
      <c r="F31" s="123" t="s">
        <v>211</v>
      </c>
      <c r="G31" s="123">
        <v>0.16500000000000001</v>
      </c>
      <c r="H31" s="123" t="s">
        <v>212</v>
      </c>
      <c r="I31" s="123">
        <v>8.2699999999999996E-2</v>
      </c>
    </row>
    <row r="32" spans="1:9">
      <c r="A32" t="s">
        <v>213</v>
      </c>
      <c r="B32" t="s">
        <v>27</v>
      </c>
      <c r="C32" s="123" t="s">
        <v>214</v>
      </c>
      <c r="D32" s="123" t="s">
        <v>215</v>
      </c>
      <c r="E32" s="123">
        <v>0.9042</v>
      </c>
      <c r="F32" s="123" t="s">
        <v>216</v>
      </c>
      <c r="G32" s="123">
        <v>0.62780000000000002</v>
      </c>
      <c r="H32" s="123" t="s">
        <v>217</v>
      </c>
      <c r="I32" s="123">
        <v>0.68589999999999995</v>
      </c>
    </row>
    <row r="33" spans="1:9">
      <c r="A33">
        <v>27</v>
      </c>
      <c r="B33" t="s">
        <v>28</v>
      </c>
      <c r="C33" s="123" t="s">
        <v>218</v>
      </c>
      <c r="D33" s="123" t="s">
        <v>219</v>
      </c>
      <c r="E33" s="123">
        <v>0.85870000000000002</v>
      </c>
      <c r="F33" s="123" t="s">
        <v>220</v>
      </c>
      <c r="G33" s="123">
        <v>0.8488</v>
      </c>
      <c r="H33" s="123" t="s">
        <v>221</v>
      </c>
      <c r="I33" s="123">
        <v>0.86419999999999997</v>
      </c>
    </row>
    <row r="34" spans="1:9">
      <c r="A34">
        <v>28</v>
      </c>
      <c r="B34" t="s">
        <v>29</v>
      </c>
      <c r="C34" s="123" t="s">
        <v>222</v>
      </c>
      <c r="D34" s="123" t="s">
        <v>223</v>
      </c>
      <c r="E34" s="123">
        <v>0.77910000000000001</v>
      </c>
      <c r="F34" s="123" t="s">
        <v>224</v>
      </c>
      <c r="G34" s="123">
        <v>1.571</v>
      </c>
      <c r="H34" s="123" t="s">
        <v>225</v>
      </c>
      <c r="I34" s="123">
        <v>1.3452</v>
      </c>
    </row>
    <row r="35" spans="1:9">
      <c r="A35">
        <v>29</v>
      </c>
      <c r="B35" t="s">
        <v>30</v>
      </c>
      <c r="C35" s="123" t="s">
        <v>226</v>
      </c>
      <c r="D35" s="123" t="s">
        <v>227</v>
      </c>
      <c r="E35" s="123">
        <v>0.79430000000000001</v>
      </c>
      <c r="F35" s="123" t="s">
        <v>228</v>
      </c>
      <c r="G35" s="123">
        <v>0.64029999999999998</v>
      </c>
      <c r="H35" s="123" t="s">
        <v>229</v>
      </c>
      <c r="I35" s="123">
        <v>0.73680000000000001</v>
      </c>
    </row>
    <row r="36" spans="1:9">
      <c r="A36">
        <v>30</v>
      </c>
      <c r="B36" t="s">
        <v>31</v>
      </c>
      <c r="C36" s="123" t="s">
        <v>230</v>
      </c>
      <c r="D36" s="123" t="s">
        <v>231</v>
      </c>
      <c r="E36" s="123">
        <v>0.28910000000000002</v>
      </c>
      <c r="F36" s="123">
        <v>422.38</v>
      </c>
      <c r="G36" s="123">
        <v>3.9899999999999998E-2</v>
      </c>
      <c r="H36" s="123">
        <v>327.84</v>
      </c>
      <c r="I36" s="123">
        <v>3.1E-2</v>
      </c>
    </row>
    <row r="37" spans="1:9">
      <c r="A37">
        <v>31</v>
      </c>
      <c r="B37" t="s">
        <v>32</v>
      </c>
      <c r="C37" s="123">
        <v>3</v>
      </c>
      <c r="D37" s="123">
        <v>0.14000000000000001</v>
      </c>
      <c r="E37" s="123">
        <v>4.6399999999999997E-2</v>
      </c>
      <c r="F37" s="123">
        <v>67.959999999999994</v>
      </c>
      <c r="G37" s="123">
        <v>22.654</v>
      </c>
      <c r="H37" s="123">
        <v>0.69</v>
      </c>
      <c r="I37" s="123">
        <v>0.23119999999999999</v>
      </c>
    </row>
    <row r="38" spans="1:9">
      <c r="A38">
        <v>32</v>
      </c>
      <c r="B38" t="s">
        <v>33</v>
      </c>
      <c r="C38" s="123" t="s">
        <v>232</v>
      </c>
      <c r="D38" s="123" t="s">
        <v>233</v>
      </c>
      <c r="E38" s="123">
        <v>0.94820000000000004</v>
      </c>
      <c r="F38" s="123" t="s">
        <v>234</v>
      </c>
      <c r="G38" s="123">
        <v>0.58540000000000003</v>
      </c>
      <c r="H38" s="123" t="s">
        <v>235</v>
      </c>
      <c r="I38" s="123">
        <v>0.52249999999999996</v>
      </c>
    </row>
    <row r="39" spans="1:9">
      <c r="A39">
        <v>33</v>
      </c>
      <c r="B39" t="s">
        <v>34</v>
      </c>
      <c r="C39" s="123" t="s">
        <v>236</v>
      </c>
      <c r="D39" s="123" t="s">
        <v>237</v>
      </c>
      <c r="E39" s="123">
        <v>0.84299999999999997</v>
      </c>
      <c r="F39" s="123" t="s">
        <v>238</v>
      </c>
      <c r="G39" s="123">
        <v>0.71419999999999995</v>
      </c>
      <c r="H39" s="123" t="s">
        <v>239</v>
      </c>
      <c r="I39" s="123">
        <v>0.66210000000000002</v>
      </c>
    </row>
    <row r="40" spans="1:9">
      <c r="A40">
        <v>34</v>
      </c>
      <c r="B40" t="s">
        <v>35</v>
      </c>
      <c r="C40" s="123" t="s">
        <v>240</v>
      </c>
      <c r="D40" s="123" t="s">
        <v>241</v>
      </c>
      <c r="E40" s="123">
        <v>0.98519999999999996</v>
      </c>
      <c r="F40" s="123" t="s">
        <v>242</v>
      </c>
      <c r="G40" s="123">
        <v>0.69430000000000003</v>
      </c>
      <c r="H40" s="123" t="s">
        <v>243</v>
      </c>
      <c r="I40" s="123">
        <v>2.3195000000000001</v>
      </c>
    </row>
    <row r="41" spans="1:9">
      <c r="A41">
        <v>35</v>
      </c>
      <c r="B41" t="s">
        <v>36</v>
      </c>
      <c r="C41" s="123" t="s">
        <v>244</v>
      </c>
      <c r="D41" s="123" t="s">
        <v>245</v>
      </c>
      <c r="E41" s="123">
        <v>0.78690000000000004</v>
      </c>
      <c r="F41" s="123" t="s">
        <v>246</v>
      </c>
      <c r="G41" s="123">
        <v>1.6156999999999999</v>
      </c>
      <c r="H41" s="123" t="s">
        <v>247</v>
      </c>
      <c r="I41" s="123">
        <v>1.1525000000000001</v>
      </c>
    </row>
    <row r="42" spans="1:9">
      <c r="A42">
        <v>36</v>
      </c>
      <c r="B42" t="s">
        <v>37</v>
      </c>
      <c r="C42" s="123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1:9">
      <c r="A43">
        <v>37</v>
      </c>
      <c r="B43" t="s">
        <v>248</v>
      </c>
      <c r="C43" s="123" t="s">
        <v>249</v>
      </c>
      <c r="D43" s="123">
        <v>703.42</v>
      </c>
      <c r="E43" s="123">
        <v>0.68359999999999999</v>
      </c>
      <c r="F43" s="123" t="s">
        <v>250</v>
      </c>
      <c r="G43" s="123">
        <v>1.1073</v>
      </c>
      <c r="H43" s="123">
        <v>665.78</v>
      </c>
      <c r="I43" s="123">
        <v>0.64700000000000002</v>
      </c>
    </row>
    <row r="44" spans="1:9">
      <c r="A44">
        <v>38</v>
      </c>
      <c r="B44" t="s">
        <v>251</v>
      </c>
      <c r="C44" s="123" t="s">
        <v>252</v>
      </c>
      <c r="D44" s="123" t="s">
        <v>253</v>
      </c>
      <c r="E44" s="123">
        <v>0.997</v>
      </c>
      <c r="F44" s="123" t="s">
        <v>254</v>
      </c>
      <c r="G44" s="123">
        <v>1.0625</v>
      </c>
      <c r="H44" s="123" t="s">
        <v>255</v>
      </c>
      <c r="I44" s="123">
        <v>0.97460000000000002</v>
      </c>
    </row>
    <row r="45" spans="1:9">
      <c r="A45">
        <v>39</v>
      </c>
      <c r="B45" t="s">
        <v>40</v>
      </c>
      <c r="C45" s="123" t="s">
        <v>256</v>
      </c>
      <c r="D45" s="123" t="s">
        <v>257</v>
      </c>
      <c r="E45" s="123">
        <v>0.99560000000000004</v>
      </c>
      <c r="F45" s="123" t="s">
        <v>258</v>
      </c>
      <c r="G45" s="123">
        <v>1.0071000000000001</v>
      </c>
      <c r="H45" s="123" t="s">
        <v>259</v>
      </c>
      <c r="I45" s="123">
        <v>1.0840000000000001</v>
      </c>
    </row>
    <row r="46" spans="1:9">
      <c r="A46">
        <v>40</v>
      </c>
      <c r="B46" t="s">
        <v>41</v>
      </c>
      <c r="C46" s="123" t="s">
        <v>260</v>
      </c>
      <c r="D46" s="123" t="s">
        <v>261</v>
      </c>
      <c r="E46" s="123">
        <v>0.96489999999999998</v>
      </c>
      <c r="F46" s="123" t="s">
        <v>262</v>
      </c>
      <c r="G46" s="123">
        <v>0.88319999999999999</v>
      </c>
      <c r="H46" s="123" t="s">
        <v>263</v>
      </c>
      <c r="I46" s="123">
        <v>0.95399999999999996</v>
      </c>
    </row>
    <row r="47" spans="1:9">
      <c r="A47">
        <v>41</v>
      </c>
      <c r="B47" t="s">
        <v>42</v>
      </c>
      <c r="C47" s="123" t="s">
        <v>320</v>
      </c>
      <c r="D47" s="123" t="s">
        <v>321</v>
      </c>
      <c r="E47" s="123">
        <v>1.47E-2</v>
      </c>
      <c r="F47" s="123" t="s">
        <v>264</v>
      </c>
      <c r="G47" s="123">
        <v>6.8999999999999999E-3</v>
      </c>
      <c r="H47" s="123" t="s">
        <v>265</v>
      </c>
      <c r="I47" s="123">
        <v>1.35E-2</v>
      </c>
    </row>
    <row r="48" spans="1:9">
      <c r="A48" t="s">
        <v>266</v>
      </c>
      <c r="B48" t="s">
        <v>43</v>
      </c>
      <c r="C48" s="123" t="s">
        <v>322</v>
      </c>
      <c r="D48" s="123" t="s">
        <v>323</v>
      </c>
      <c r="E48" s="123">
        <v>0.74939999999999996</v>
      </c>
      <c r="F48" s="123" t="s">
        <v>267</v>
      </c>
      <c r="G48" s="123">
        <v>0.72109999999999996</v>
      </c>
      <c r="H48" s="123" t="s">
        <v>268</v>
      </c>
      <c r="I48" s="123">
        <v>0.76780000000000004</v>
      </c>
    </row>
    <row r="49" spans="1:9">
      <c r="A49">
        <v>43</v>
      </c>
      <c r="B49" t="s">
        <v>44</v>
      </c>
      <c r="C49" s="123">
        <v>0</v>
      </c>
      <c r="D49" s="12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1:9">
      <c r="A50">
        <v>44</v>
      </c>
      <c r="B50" t="s">
        <v>45</v>
      </c>
      <c r="C50" s="123" t="s">
        <v>269</v>
      </c>
      <c r="D50" s="123" t="s">
        <v>270</v>
      </c>
      <c r="E50" s="123">
        <v>0.92120000000000002</v>
      </c>
      <c r="F50" s="123" t="s">
        <v>271</v>
      </c>
      <c r="G50" s="123">
        <v>0.27300000000000002</v>
      </c>
      <c r="H50" s="123" t="s">
        <v>272</v>
      </c>
      <c r="I50" s="123">
        <v>0.1608</v>
      </c>
    </row>
    <row r="51" spans="1:9">
      <c r="A51">
        <v>45</v>
      </c>
      <c r="B51" t="s">
        <v>46</v>
      </c>
      <c r="C51" s="123" t="s">
        <v>230</v>
      </c>
      <c r="D51" s="123" t="s">
        <v>231</v>
      </c>
      <c r="E51" s="123">
        <v>0.28910000000000002</v>
      </c>
      <c r="F51" s="123">
        <v>422.38</v>
      </c>
      <c r="G51" s="123">
        <v>3.9899999999999998E-2</v>
      </c>
      <c r="H51" s="123">
        <v>327.84</v>
      </c>
      <c r="I51" s="123">
        <v>3.1E-2</v>
      </c>
    </row>
    <row r="52" spans="1:9">
      <c r="A52" t="s">
        <v>273</v>
      </c>
      <c r="B52" t="s">
        <v>47</v>
      </c>
      <c r="C52" s="123" t="s">
        <v>324</v>
      </c>
      <c r="D52" s="123" t="s">
        <v>325</v>
      </c>
      <c r="E52" s="123">
        <v>0.82909999999999995</v>
      </c>
      <c r="F52" s="123" t="s">
        <v>274</v>
      </c>
      <c r="G52" s="123">
        <v>0.51319999999999999</v>
      </c>
      <c r="H52" s="123" t="s">
        <v>275</v>
      </c>
      <c r="I52" s="123">
        <v>0.48620000000000002</v>
      </c>
    </row>
    <row r="53" spans="1:9">
      <c r="A53" t="s">
        <v>276</v>
      </c>
      <c r="B53" t="s">
        <v>277</v>
      </c>
      <c r="C53" s="123" t="s">
        <v>326</v>
      </c>
      <c r="D53" s="123" t="s">
        <v>327</v>
      </c>
      <c r="E53" s="123">
        <v>0.5585</v>
      </c>
      <c r="F53" s="123" t="s">
        <v>278</v>
      </c>
      <c r="G53" s="123">
        <v>9.9900000000000003E-2</v>
      </c>
      <c r="H53" s="123" t="s">
        <v>279</v>
      </c>
      <c r="I53" s="123">
        <v>-0.23380000000000001</v>
      </c>
    </row>
    <row r="54" spans="1:9">
      <c r="A54">
        <v>48</v>
      </c>
      <c r="B54" t="s">
        <v>49</v>
      </c>
      <c r="C54" s="123" t="s">
        <v>280</v>
      </c>
      <c r="D54" s="123" t="s">
        <v>281</v>
      </c>
      <c r="E54" s="123">
        <v>0.82299999999999995</v>
      </c>
      <c r="F54" s="123">
        <v>0</v>
      </c>
      <c r="G54" s="123">
        <v>0</v>
      </c>
      <c r="H54" s="123">
        <v>0</v>
      </c>
      <c r="I54" s="123">
        <v>0</v>
      </c>
    </row>
    <row r="55" spans="1:9">
      <c r="A55">
        <v>49</v>
      </c>
      <c r="B55" t="s">
        <v>50</v>
      </c>
      <c r="C55" s="123" t="s">
        <v>282</v>
      </c>
      <c r="D55" s="123" t="s">
        <v>283</v>
      </c>
      <c r="E55" s="123">
        <v>0.97940000000000005</v>
      </c>
      <c r="F55" s="123" t="s">
        <v>284</v>
      </c>
      <c r="G55" s="123">
        <v>3.0999999999999999E-3</v>
      </c>
      <c r="H55" s="123" t="s">
        <v>284</v>
      </c>
      <c r="I55" s="123">
        <v>3.0999999999999999E-3</v>
      </c>
    </row>
    <row r="56" spans="1:9">
      <c r="A56">
        <v>50</v>
      </c>
      <c r="B56" t="s">
        <v>51</v>
      </c>
      <c r="C56" s="123" t="s">
        <v>285</v>
      </c>
      <c r="D56" s="123">
        <v>0</v>
      </c>
      <c r="E56" s="123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1:9">
      <c r="A57" t="s">
        <v>286</v>
      </c>
      <c r="B57" t="s">
        <v>52</v>
      </c>
      <c r="C57" s="123" t="s">
        <v>287</v>
      </c>
      <c r="D57" s="123" t="s">
        <v>226</v>
      </c>
      <c r="E57" s="123">
        <v>2.1000000000000001E-2</v>
      </c>
      <c r="F57" s="123" t="s">
        <v>288</v>
      </c>
      <c r="G57" s="123">
        <v>-2.8E-3</v>
      </c>
      <c r="H57" s="123" t="s">
        <v>288</v>
      </c>
      <c r="I57" s="123">
        <v>-2.8E-3</v>
      </c>
    </row>
    <row r="58" spans="1:9">
      <c r="A58">
        <v>52</v>
      </c>
      <c r="B58" t="s">
        <v>53</v>
      </c>
      <c r="C58" s="123" t="s">
        <v>289</v>
      </c>
      <c r="D58" s="123" t="s">
        <v>290</v>
      </c>
      <c r="E58" s="123">
        <v>18.741099999999999</v>
      </c>
      <c r="F58" s="123" t="s">
        <v>291</v>
      </c>
      <c r="G58" s="123">
        <v>14.7441</v>
      </c>
      <c r="H58" s="123" t="s">
        <v>292</v>
      </c>
      <c r="I58" s="123">
        <v>-15.358000000000001</v>
      </c>
    </row>
    <row r="59" spans="1:9">
      <c r="A59" t="s">
        <v>293</v>
      </c>
      <c r="B59" t="s">
        <v>54</v>
      </c>
      <c r="C59" s="123" t="s">
        <v>294</v>
      </c>
      <c r="D59" s="123" t="s">
        <v>295</v>
      </c>
      <c r="E59" s="123">
        <v>0.80989999999999995</v>
      </c>
      <c r="F59" s="123" t="s">
        <v>296</v>
      </c>
      <c r="G59" s="123">
        <v>0.45760000000000001</v>
      </c>
      <c r="H59" s="123" t="s">
        <v>217</v>
      </c>
      <c r="I59" s="123">
        <v>0.45229999999999998</v>
      </c>
    </row>
    <row r="60" spans="1:9">
      <c r="A60" t="s">
        <v>297</v>
      </c>
      <c r="B60" t="s">
        <v>55</v>
      </c>
      <c r="C60" s="123" t="s">
        <v>294</v>
      </c>
      <c r="D60" s="123" t="s">
        <v>328</v>
      </c>
      <c r="E60" s="123">
        <v>0.8528</v>
      </c>
      <c r="F60" s="123" t="s">
        <v>298</v>
      </c>
      <c r="G60" s="123">
        <v>0.43269999999999997</v>
      </c>
      <c r="H60" s="123" t="s">
        <v>299</v>
      </c>
      <c r="I60" s="123">
        <v>0.45540000000000003</v>
      </c>
    </row>
    <row r="61" spans="1:9">
      <c r="A61" t="s">
        <v>300</v>
      </c>
      <c r="B61" t="s">
        <v>56</v>
      </c>
      <c r="C61" s="123" t="s">
        <v>329</v>
      </c>
      <c r="D61" s="123" t="s">
        <v>330</v>
      </c>
      <c r="E61" s="123">
        <v>4.7077999999999998</v>
      </c>
      <c r="F61" s="123" t="s">
        <v>301</v>
      </c>
      <c r="G61" s="123">
        <v>3.8046000000000002</v>
      </c>
      <c r="H61" s="123" t="s">
        <v>302</v>
      </c>
      <c r="I61" s="123">
        <v>5.9306000000000001</v>
      </c>
    </row>
    <row r="62" spans="1:9">
      <c r="A62" t="s">
        <v>303</v>
      </c>
      <c r="B62" t="s">
        <v>304</v>
      </c>
      <c r="C62" s="123" t="s">
        <v>331</v>
      </c>
      <c r="D62" s="123" t="s">
        <v>332</v>
      </c>
      <c r="E62" s="123">
        <v>0.62329999999999997</v>
      </c>
      <c r="F62" s="123" t="s">
        <v>305</v>
      </c>
      <c r="G62" s="123">
        <v>-0.36</v>
      </c>
      <c r="H62" s="123" t="s">
        <v>306</v>
      </c>
      <c r="I62" s="123">
        <v>-0.56310000000000004</v>
      </c>
    </row>
    <row r="63" spans="1:9">
      <c r="A63" t="s">
        <v>307</v>
      </c>
      <c r="B63" t="s">
        <v>58</v>
      </c>
      <c r="C63" s="123" t="s">
        <v>308</v>
      </c>
      <c r="D63" s="123" t="s">
        <v>309</v>
      </c>
      <c r="E63" s="123">
        <v>0.96020000000000005</v>
      </c>
      <c r="F63" s="123" t="s">
        <v>310</v>
      </c>
      <c r="G63" s="123">
        <v>4.1999999999999997E-3</v>
      </c>
      <c r="H63" s="123" t="s">
        <v>311</v>
      </c>
      <c r="I63" s="123">
        <v>3.8999999999999998E-3</v>
      </c>
    </row>
    <row r="64" spans="1:9">
      <c r="A64" t="s">
        <v>312</v>
      </c>
      <c r="B64" t="s">
        <v>59</v>
      </c>
      <c r="C64" s="123">
        <v>34.880000000000003</v>
      </c>
      <c r="D64" s="123">
        <v>38.65</v>
      </c>
      <c r="E64" s="123">
        <v>1.1082000000000001</v>
      </c>
      <c r="F64" s="123">
        <v>0.18</v>
      </c>
      <c r="G64" s="123">
        <v>5.1000000000000004E-3</v>
      </c>
      <c r="H64" s="123">
        <v>0.15</v>
      </c>
      <c r="I64" s="123">
        <v>4.3E-3</v>
      </c>
    </row>
    <row r="65" spans="3:9">
      <c r="C65" s="123"/>
      <c r="D65" s="123"/>
      <c r="E65" s="123"/>
      <c r="F65" s="123"/>
      <c r="G65" s="123"/>
      <c r="H65" s="123"/>
      <c r="I65" s="12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prosinec 2010</vt:lpstr>
      <vt:lpstr>List2</vt:lpstr>
      <vt:lpstr>List1</vt:lpstr>
      <vt:lpstr>List1!_122010_1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cp:lastPrinted>2011-03-02T13:12:00Z</cp:lastPrinted>
  <dcterms:created xsi:type="dcterms:W3CDTF">2010-11-24T09:43:28Z</dcterms:created>
  <dcterms:modified xsi:type="dcterms:W3CDTF">2011-03-02T13:12:58Z</dcterms:modified>
</cp:coreProperties>
</file>